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05" yWindow="-105" windowWidth="15600" windowHeight="11760"/>
  </bookViews>
  <sheets>
    <sheet name="Sheet1" sheetId="1" r:id="rId1"/>
    <sheet name="Sheet2" sheetId="2" r:id="rId2"/>
    <sheet name="Sheet3" sheetId="3" r:id="rId3"/>
  </sheets>
  <definedNames>
    <definedName name="_xlnm.Print_Area" localSheetId="0">Sheet1!#REF!</definedName>
  </definedNames>
  <calcPr calcId="191029"/>
</workbook>
</file>

<file path=xl/calcChain.xml><?xml version="1.0" encoding="utf-8"?>
<calcChain xmlns="http://schemas.openxmlformats.org/spreadsheetml/2006/main">
  <c r="AU6" i="1"/>
  <c r="AU5"/>
  <c r="AT5"/>
  <c r="AS5"/>
  <c r="AR5"/>
  <c r="AQ10"/>
  <c r="AQ6"/>
  <c r="AQ5"/>
  <c r="AO5"/>
  <c r="AN10"/>
  <c r="AN5"/>
  <c r="AM5"/>
  <c r="AL10"/>
  <c r="AL6"/>
  <c r="AL5"/>
  <c r="Y10"/>
  <c r="W10"/>
  <c r="V10"/>
  <c r="AT10" s="1"/>
  <c r="U10"/>
  <c r="AS10" s="1"/>
  <c r="T10"/>
  <c r="AR10" s="1"/>
  <c r="S10"/>
  <c r="Q10"/>
  <c r="AO10" s="1"/>
  <c r="P10"/>
  <c r="O10"/>
  <c r="AM10" s="1"/>
  <c r="N10"/>
  <c r="Y9"/>
  <c r="AK10" s="1"/>
  <c r="W9"/>
  <c r="AI10" s="1"/>
  <c r="AU10" s="1"/>
  <c r="V9"/>
  <c r="AH10" s="1"/>
  <c r="U9"/>
  <c r="AG10" s="1"/>
  <c r="T9"/>
  <c r="AF10" s="1"/>
  <c r="S9"/>
  <c r="AE10" s="1"/>
  <c r="Q9"/>
  <c r="AC10" s="1"/>
  <c r="P9"/>
  <c r="AB10" s="1"/>
  <c r="O9"/>
  <c r="AA10" s="1"/>
  <c r="N9"/>
  <c r="Z10" s="1"/>
  <c r="Y8"/>
  <c r="AK9" s="1"/>
  <c r="W8"/>
  <c r="AI9" s="1"/>
  <c r="V8"/>
  <c r="AH9" s="1"/>
  <c r="U8"/>
  <c r="AG9" s="1"/>
  <c r="T8"/>
  <c r="AF9" s="1"/>
  <c r="S8"/>
  <c r="AE9" s="1"/>
  <c r="Q8"/>
  <c r="AC9" s="1"/>
  <c r="P8"/>
  <c r="AB9" s="1"/>
  <c r="O8"/>
  <c r="AA9" s="1"/>
  <c r="N8"/>
  <c r="Z9" s="1"/>
  <c r="Y7"/>
  <c r="AK8" s="1"/>
  <c r="W7"/>
  <c r="AI8" s="1"/>
  <c r="V7"/>
  <c r="AH8" s="1"/>
  <c r="U7"/>
  <c r="AG8" s="1"/>
  <c r="T7"/>
  <c r="AF8" s="1"/>
  <c r="AR8" s="1"/>
  <c r="S7"/>
  <c r="AE8" s="1"/>
  <c r="Q7"/>
  <c r="AC8" s="1"/>
  <c r="P7"/>
  <c r="AB8" s="1"/>
  <c r="O7"/>
  <c r="AA8" s="1"/>
  <c r="AM8" s="1"/>
  <c r="N7"/>
  <c r="Z8" s="1"/>
  <c r="N6"/>
  <c r="Z7" s="1"/>
  <c r="O6"/>
  <c r="AA7" s="1"/>
  <c r="P6"/>
  <c r="AB7" s="1"/>
  <c r="Q6"/>
  <c r="AC7" s="1"/>
  <c r="AO7" s="1"/>
  <c r="S6"/>
  <c r="AE7" s="1"/>
  <c r="T6"/>
  <c r="AF7" s="1"/>
  <c r="U6"/>
  <c r="AG7" s="1"/>
  <c r="V6"/>
  <c r="AH7" s="1"/>
  <c r="W6"/>
  <c r="AI7" s="1"/>
  <c r="Y6"/>
  <c r="AK7" s="1"/>
  <c r="L10"/>
  <c r="F10"/>
  <c r="AD5"/>
  <c r="AJ5"/>
  <c r="AD6"/>
  <c r="AJ6"/>
  <c r="R5"/>
  <c r="X5"/>
  <c r="AP5" l="1"/>
  <c r="AV5"/>
  <c r="AP10"/>
  <c r="AV10"/>
  <c r="AN6"/>
  <c r="AM9"/>
  <c r="AN7"/>
  <c r="AO9"/>
  <c r="AQ7"/>
  <c r="AR9"/>
  <c r="AS7"/>
  <c r="AT9"/>
  <c r="AU7"/>
  <c r="AO8"/>
  <c r="AS6"/>
  <c r="AT8"/>
  <c r="AL7"/>
  <c r="AL8"/>
  <c r="AM6"/>
  <c r="AN8"/>
  <c r="AO6"/>
  <c r="AQ8"/>
  <c r="AR6"/>
  <c r="AS8"/>
  <c r="AT6"/>
  <c r="AU8"/>
  <c r="AL9"/>
  <c r="AM7"/>
  <c r="AN9"/>
  <c r="AQ9"/>
  <c r="AR7"/>
  <c r="AS9"/>
  <c r="AT7"/>
  <c r="AU9"/>
  <c r="AW10"/>
  <c r="AW7"/>
  <c r="AW8"/>
  <c r="AW9"/>
  <c r="AW6"/>
  <c r="AW5"/>
  <c r="L9"/>
  <c r="X10" s="1"/>
  <c r="F9"/>
  <c r="R10" s="1"/>
  <c r="L8"/>
  <c r="X9" s="1"/>
  <c r="AJ10" s="1"/>
  <c r="F8"/>
  <c r="R9" s="1"/>
  <c r="AD10" s="1"/>
  <c r="L7"/>
  <c r="X8" s="1"/>
  <c r="AJ9" s="1"/>
  <c r="F7"/>
  <c r="R8" s="1"/>
  <c r="AD9" s="1"/>
  <c r="L6"/>
  <c r="F6"/>
  <c r="L5"/>
  <c r="X6" s="1"/>
  <c r="AJ7" s="1"/>
  <c r="F5"/>
  <c r="R6" s="1"/>
  <c r="AD7" s="1"/>
  <c r="AV8" l="1"/>
  <c r="AP6"/>
  <c r="AV7"/>
  <c r="AP9"/>
  <c r="AV6"/>
  <c r="AP8"/>
  <c r="AV9"/>
  <c r="AP7"/>
  <c r="R7"/>
  <c r="AD8" s="1"/>
  <c r="X7"/>
  <c r="AJ8" s="1"/>
  <c r="AX10" l="1"/>
  <c r="AX6"/>
  <c r="AX9"/>
  <c r="AX8"/>
  <c r="AX5"/>
  <c r="AX7" l="1"/>
</calcChain>
</file>

<file path=xl/sharedStrings.xml><?xml version="1.0" encoding="utf-8"?>
<sst xmlns="http://schemas.openxmlformats.org/spreadsheetml/2006/main" count="132" uniqueCount="28">
  <si>
    <t>ADMISSION AND ENROLLMENT OF STUDENTS- S.D WOMEN'S COLLEGE, RAJGANGPUR</t>
  </si>
  <si>
    <t>Session</t>
  </si>
  <si>
    <t>1st Year</t>
  </si>
  <si>
    <t>2nd Year</t>
  </si>
  <si>
    <t>3rd Year</t>
  </si>
  <si>
    <t>ARTS/SCIENCE</t>
  </si>
  <si>
    <t>2018-19</t>
  </si>
  <si>
    <t xml:space="preserve">Arts </t>
  </si>
  <si>
    <t xml:space="preserve"> Total 3 Years</t>
  </si>
  <si>
    <t>SC</t>
  </si>
  <si>
    <t>ST</t>
  </si>
  <si>
    <t>OBC</t>
  </si>
  <si>
    <t>GEN
(OTH+
SEBC)</t>
  </si>
  <si>
    <t>Total</t>
  </si>
  <si>
    <t>Minority</t>
  </si>
  <si>
    <t>Total
ARTS</t>
  </si>
  <si>
    <t>Total
SCIENCE</t>
  </si>
  <si>
    <t>Grand 
Total</t>
  </si>
  <si>
    <t>2019-20</t>
  </si>
  <si>
    <t>2020-21</t>
  </si>
  <si>
    <t>2021-22</t>
  </si>
  <si>
    <t>2022-23</t>
  </si>
  <si>
    <t>CATEGORY WISE 5 YEARS STUDENTS(+3) DETAILS</t>
  </si>
  <si>
    <t>2023-24</t>
  </si>
  <si>
    <t>Sc</t>
  </si>
  <si>
    <t>Total 3 Years</t>
  </si>
  <si>
    <t>Year</t>
  </si>
  <si>
    <t>Stream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</si>
</sst>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0" xfId="0" applyFont="1"/>
    <xf numFmtId="0" fontId="5" fillId="0" borderId="0" xfId="0" applyFont="1"/>
    <xf numFmtId="0" fontId="2" fillId="0" borderId="1" xfId="0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6" fillId="0" borderId="0" xfId="0" applyFont="1" applyAlignment="1">
      <alignment horizontal="centerContinuous" vertical="center"/>
    </xf>
    <xf numFmtId="0" fontId="0" fillId="5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/>
    </xf>
    <xf numFmtId="0" fontId="2" fillId="7" borderId="1" xfId="0" applyFont="1" applyFill="1" applyBorder="1" applyAlignment="1">
      <alignment horizontal="centerContinuous"/>
    </xf>
    <xf numFmtId="0" fontId="0" fillId="7" borderId="1" xfId="0" applyFill="1" applyBorder="1"/>
    <xf numFmtId="0" fontId="2" fillId="8" borderId="1" xfId="0" applyFont="1" applyFill="1" applyBorder="1" applyAlignment="1">
      <alignment horizontal="centerContinuous"/>
    </xf>
    <xf numFmtId="0" fontId="0" fillId="8" borderId="1" xfId="0" applyFill="1" applyBorder="1"/>
    <xf numFmtId="0" fontId="2" fillId="2" borderId="1" xfId="0" applyFont="1" applyFill="1" applyBorder="1" applyAlignment="1">
      <alignment horizontal="centerContinuous"/>
    </xf>
    <xf numFmtId="0" fontId="0" fillId="2" borderId="1" xfId="0" applyFill="1" applyBorder="1" applyAlignment="1">
      <alignment horizontal="center" vertical="center"/>
    </xf>
    <xf numFmtId="0" fontId="2" fillId="9" borderId="1" xfId="0" applyFont="1" applyFill="1" applyBorder="1" applyAlignment="1">
      <alignment horizontal="centerContinuous"/>
    </xf>
    <xf numFmtId="0" fontId="0" fillId="9" borderId="1" xfId="0" applyFill="1" applyBorder="1"/>
    <xf numFmtId="0" fontId="7" fillId="9" borderId="1" xfId="0" applyFont="1" applyFill="1" applyBorder="1"/>
    <xf numFmtId="0" fontId="2" fillId="10" borderId="1" xfId="0" applyFont="1" applyFill="1" applyBorder="1" applyAlignment="1">
      <alignment horizontal="centerContinuous"/>
    </xf>
    <xf numFmtId="0" fontId="0" fillId="10" borderId="1" xfId="0" applyFill="1" applyBorder="1"/>
    <xf numFmtId="0" fontId="7" fillId="10" borderId="1" xfId="0" applyFont="1" applyFill="1" applyBorder="1"/>
    <xf numFmtId="0" fontId="2" fillId="2" borderId="1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Continuous"/>
    </xf>
    <xf numFmtId="0" fontId="2" fillId="3" borderId="1" xfId="0" applyFont="1" applyFill="1" applyBorder="1" applyAlignment="1">
      <alignment horizontal="centerContinuous" vertical="center"/>
    </xf>
    <xf numFmtId="0" fontId="4" fillId="3" borderId="3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Continuous" wrapText="1"/>
    </xf>
    <xf numFmtId="0" fontId="2" fillId="9" borderId="1" xfId="0" applyFont="1" applyFill="1" applyBorder="1" applyAlignment="1">
      <alignment vertical="center"/>
    </xf>
    <xf numFmtId="0" fontId="2" fillId="9" borderId="1" xfId="0" applyFont="1" applyFill="1" applyBorder="1" applyAlignment="1">
      <alignment vertical="center" wrapText="1"/>
    </xf>
    <xf numFmtId="0" fontId="2" fillId="7" borderId="1" xfId="0" applyFont="1" applyFill="1" applyBorder="1" applyAlignment="1">
      <alignment vertical="center"/>
    </xf>
    <xf numFmtId="0" fontId="2" fillId="7" borderId="1" xfId="0" applyFont="1" applyFill="1" applyBorder="1" applyAlignment="1">
      <alignment vertical="center" wrapText="1"/>
    </xf>
    <xf numFmtId="0" fontId="2" fillId="8" borderId="1" xfId="0" applyFont="1" applyFill="1" applyBorder="1" applyAlignment="1">
      <alignment vertical="center"/>
    </xf>
    <xf numFmtId="0" fontId="2" fillId="8" borderId="1" xfId="0" applyFont="1" applyFill="1" applyBorder="1" applyAlignment="1">
      <alignment vertical="center" wrapText="1"/>
    </xf>
    <xf numFmtId="0" fontId="2" fillId="6" borderId="1" xfId="0" applyFont="1" applyFill="1" applyBorder="1" applyAlignment="1">
      <alignment vertical="center"/>
    </xf>
    <xf numFmtId="0" fontId="2" fillId="6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vertical="center" wrapText="1"/>
    </xf>
    <xf numFmtId="0" fontId="2" fillId="0" borderId="0" xfId="0" applyFont="1" applyAlignment="1">
      <alignment vertical="center"/>
    </xf>
    <xf numFmtId="0" fontId="0" fillId="6" borderId="1" xfId="0" applyFill="1" applyBorder="1"/>
    <xf numFmtId="0" fontId="2" fillId="4" borderId="1" xfId="0" applyFont="1" applyFill="1" applyBorder="1" applyAlignment="1">
      <alignment horizontal="centerContinuous"/>
    </xf>
    <xf numFmtId="0" fontId="2" fillId="4" borderId="1" xfId="0" applyFont="1" applyFill="1" applyBorder="1" applyAlignment="1">
      <alignment vertical="center"/>
    </xf>
    <xf numFmtId="0" fontId="2" fillId="4" borderId="1" xfId="0" applyFont="1" applyFill="1" applyBorder="1" applyAlignment="1">
      <alignment vertical="center" wrapText="1"/>
    </xf>
    <xf numFmtId="0" fontId="0" fillId="4" borderId="1" xfId="0" applyFill="1" applyBorder="1"/>
    <xf numFmtId="0" fontId="2" fillId="10" borderId="1" xfId="0" applyFont="1" applyFill="1" applyBorder="1" applyAlignment="1">
      <alignment vertical="center"/>
    </xf>
    <xf numFmtId="0" fontId="2" fillId="10" borderId="1" xfId="0" applyFont="1" applyFill="1" applyBorder="1" applyAlignment="1">
      <alignment vertical="center" wrapText="1"/>
    </xf>
    <xf numFmtId="0" fontId="2" fillId="11" borderId="1" xfId="0" applyFont="1" applyFill="1" applyBorder="1" applyAlignment="1">
      <alignment horizontal="centerContinuous" vertical="center"/>
    </xf>
    <xf numFmtId="0" fontId="2" fillId="11" borderId="1" xfId="0" applyFont="1" applyFill="1" applyBorder="1" applyAlignment="1">
      <alignment horizontal="left" vertical="center"/>
    </xf>
    <xf numFmtId="0" fontId="2" fillId="11" borderId="1" xfId="0" applyFont="1" applyFill="1" applyBorder="1" applyAlignment="1">
      <alignment vertical="center"/>
    </xf>
    <xf numFmtId="0" fontId="2" fillId="11" borderId="1" xfId="0" applyFont="1" applyFill="1" applyBorder="1" applyAlignment="1">
      <alignment vertical="center" wrapText="1"/>
    </xf>
    <xf numFmtId="0" fontId="0" fillId="11" borderId="2" xfId="0" applyFill="1" applyBorder="1" applyAlignment="1">
      <alignment horizontal="center" vertical="center"/>
    </xf>
    <xf numFmtId="0" fontId="0" fillId="11" borderId="1" xfId="0" applyFill="1" applyBorder="1" applyAlignment="1">
      <alignment horizontal="center" vertical="center"/>
    </xf>
    <xf numFmtId="0" fontId="7" fillId="11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6" borderId="1" xfId="0" applyFont="1" applyFill="1" applyBorder="1"/>
    <xf numFmtId="0" fontId="7" fillId="8" borderId="1" xfId="0" applyFont="1" applyFill="1" applyBorder="1"/>
    <xf numFmtId="0" fontId="7" fillId="4" borderId="1" xfId="0" applyFont="1" applyFill="1" applyBorder="1"/>
    <xf numFmtId="0" fontId="7" fillId="7" borderId="1" xfId="0" applyFont="1" applyFill="1" applyBorder="1"/>
    <xf numFmtId="0" fontId="2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X12"/>
  <sheetViews>
    <sheetView tabSelected="1" workbookViewId="0">
      <selection activeCell="Q18" sqref="Q18"/>
    </sheetView>
  </sheetViews>
  <sheetFormatPr defaultColWidth="5.85546875" defaultRowHeight="15"/>
  <cols>
    <col min="1" max="1" width="7.5703125" style="2" bestFit="1" customWidth="1"/>
    <col min="2" max="4" width="4.7109375" bestFit="1" customWidth="1"/>
    <col min="6" max="6" width="4.85546875" bestFit="1" customWidth="1"/>
    <col min="7" max="7" width="7.7109375" bestFit="1" customWidth="1"/>
    <col min="8" max="8" width="2.85546875" bestFit="1" customWidth="1"/>
    <col min="9" max="9" width="3" bestFit="1" customWidth="1"/>
    <col min="10" max="10" width="4.42578125" bestFit="1" customWidth="1"/>
    <col min="12" max="12" width="4.85546875" bestFit="1" customWidth="1"/>
    <col min="13" max="13" width="7.7109375" bestFit="1" customWidth="1"/>
    <col min="14" max="16" width="4.7109375" bestFit="1" customWidth="1"/>
    <col min="18" max="18" width="4.85546875" bestFit="1" customWidth="1"/>
    <col min="19" max="19" width="7.7109375" bestFit="1" customWidth="1"/>
    <col min="20" max="20" width="2.85546875" bestFit="1" customWidth="1"/>
    <col min="21" max="21" width="3" bestFit="1" customWidth="1"/>
    <col min="22" max="22" width="4.42578125" bestFit="1" customWidth="1"/>
    <col min="24" max="24" width="4.85546875" bestFit="1" customWidth="1"/>
    <col min="25" max="25" width="7.7109375" bestFit="1" customWidth="1"/>
    <col min="26" max="28" width="4.7109375" bestFit="1" customWidth="1"/>
    <col min="30" max="30" width="4.85546875" bestFit="1" customWidth="1"/>
    <col min="31" max="31" width="7.7109375" bestFit="1" customWidth="1"/>
    <col min="32" max="32" width="2.85546875" bestFit="1" customWidth="1"/>
    <col min="33" max="33" width="3" bestFit="1" customWidth="1"/>
    <col min="34" max="34" width="4.42578125" bestFit="1" customWidth="1"/>
    <col min="36" max="36" width="4.85546875" bestFit="1" customWidth="1"/>
    <col min="37" max="37" width="7.7109375" bestFit="1" customWidth="1"/>
    <col min="38" max="40" width="4.7109375" bestFit="1" customWidth="1"/>
    <col min="42" max="42" width="5" bestFit="1" customWidth="1"/>
    <col min="43" max="43" width="7.7109375" bestFit="1" customWidth="1"/>
    <col min="44" max="44" width="2.85546875" bestFit="1" customWidth="1"/>
    <col min="45" max="45" width="3" bestFit="1" customWidth="1"/>
    <col min="46" max="46" width="4.42578125" bestFit="1" customWidth="1"/>
    <col min="48" max="48" width="5.5703125" bestFit="1" customWidth="1"/>
    <col min="49" max="49" width="7.7109375" bestFit="1" customWidth="1"/>
    <col min="50" max="50" width="5.7109375" bestFit="1" customWidth="1"/>
  </cols>
  <sheetData>
    <row r="1" spans="1:50" ht="21" customHeight="1">
      <c r="A1" s="31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31"/>
      <c r="AP1" s="31"/>
      <c r="AQ1" s="31"/>
      <c r="AR1" s="31"/>
      <c r="AS1" s="31"/>
      <c r="AT1" s="31"/>
      <c r="AU1" s="31"/>
      <c r="AV1" s="31"/>
      <c r="AW1" s="31"/>
      <c r="AX1" s="31"/>
    </row>
    <row r="2" spans="1:50" s="1" customFormat="1" ht="12.75">
      <c r="A2" s="14" t="s">
        <v>26</v>
      </c>
      <c r="B2" s="21" t="s">
        <v>2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15" t="s">
        <v>3</v>
      </c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7" t="s">
        <v>4</v>
      </c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9" t="s">
        <v>25</v>
      </c>
      <c r="AM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27"/>
    </row>
    <row r="3" spans="1:50" s="1" customFormat="1" ht="12.75">
      <c r="A3" s="13" t="s">
        <v>27</v>
      </c>
      <c r="B3" s="21" t="s">
        <v>7</v>
      </c>
      <c r="C3" s="21" t="s">
        <v>7</v>
      </c>
      <c r="D3" s="21" t="s">
        <v>7</v>
      </c>
      <c r="E3" s="21" t="s">
        <v>7</v>
      </c>
      <c r="F3" s="21" t="s">
        <v>7</v>
      </c>
      <c r="G3" s="21" t="s">
        <v>7</v>
      </c>
      <c r="H3" s="24" t="s">
        <v>24</v>
      </c>
      <c r="I3" s="24" t="s">
        <v>24</v>
      </c>
      <c r="J3" s="24" t="s">
        <v>24</v>
      </c>
      <c r="K3" s="24" t="s">
        <v>24</v>
      </c>
      <c r="L3" s="24" t="s">
        <v>24</v>
      </c>
      <c r="M3" s="24" t="s">
        <v>24</v>
      </c>
      <c r="N3" s="15" t="s">
        <v>7</v>
      </c>
      <c r="O3" s="15" t="s">
        <v>7</v>
      </c>
      <c r="P3" s="15" t="s">
        <v>7</v>
      </c>
      <c r="Q3" s="15" t="s">
        <v>7</v>
      </c>
      <c r="R3" s="15" t="s">
        <v>7</v>
      </c>
      <c r="S3" s="15" t="s">
        <v>7</v>
      </c>
      <c r="T3" s="43" t="s">
        <v>24</v>
      </c>
      <c r="U3" s="43" t="s">
        <v>24</v>
      </c>
      <c r="V3" s="43" t="s">
        <v>24</v>
      </c>
      <c r="W3" s="43" t="s">
        <v>24</v>
      </c>
      <c r="X3" s="43" t="s">
        <v>24</v>
      </c>
      <c r="Y3" s="43" t="s">
        <v>24</v>
      </c>
      <c r="Z3" s="17" t="s">
        <v>7</v>
      </c>
      <c r="AA3" s="17" t="s">
        <v>7</v>
      </c>
      <c r="AB3" s="17" t="s">
        <v>7</v>
      </c>
      <c r="AC3" s="17" t="s">
        <v>7</v>
      </c>
      <c r="AD3" s="17" t="s">
        <v>7</v>
      </c>
      <c r="AE3" s="17" t="s">
        <v>7</v>
      </c>
      <c r="AF3" s="28" t="s">
        <v>24</v>
      </c>
      <c r="AG3" s="28" t="s">
        <v>24</v>
      </c>
      <c r="AH3" s="28" t="s">
        <v>24</v>
      </c>
      <c r="AI3" s="28" t="s">
        <v>24</v>
      </c>
      <c r="AJ3" s="28" t="s">
        <v>24</v>
      </c>
      <c r="AK3" s="28" t="s">
        <v>24</v>
      </c>
      <c r="AL3" s="19" t="s">
        <v>7</v>
      </c>
      <c r="AM3" s="19" t="s">
        <v>7</v>
      </c>
      <c r="AN3" s="19" t="s">
        <v>7</v>
      </c>
      <c r="AO3" s="19" t="s">
        <v>7</v>
      </c>
      <c r="AP3" s="19" t="s">
        <v>7</v>
      </c>
      <c r="AQ3" s="19" t="s">
        <v>7</v>
      </c>
      <c r="AR3" s="49" t="s">
        <v>24</v>
      </c>
      <c r="AS3" s="49" t="s">
        <v>24</v>
      </c>
      <c r="AT3" s="49" t="s">
        <v>24</v>
      </c>
      <c r="AU3" s="49" t="s">
        <v>24</v>
      </c>
      <c r="AV3" s="49" t="s">
        <v>24</v>
      </c>
      <c r="AW3" s="50" t="s">
        <v>24</v>
      </c>
      <c r="AX3" s="29"/>
    </row>
    <row r="4" spans="1:50" s="41" customFormat="1" ht="38.25">
      <c r="A4" s="14" t="s">
        <v>1</v>
      </c>
      <c r="B4" s="32" t="s">
        <v>9</v>
      </c>
      <c r="C4" s="32" t="s">
        <v>10</v>
      </c>
      <c r="D4" s="32" t="s">
        <v>11</v>
      </c>
      <c r="E4" s="33" t="s">
        <v>12</v>
      </c>
      <c r="F4" s="32" t="s">
        <v>13</v>
      </c>
      <c r="G4" s="32" t="s">
        <v>14</v>
      </c>
      <c r="H4" s="47" t="s">
        <v>9</v>
      </c>
      <c r="I4" s="47" t="s">
        <v>10</v>
      </c>
      <c r="J4" s="47" t="s">
        <v>11</v>
      </c>
      <c r="K4" s="48" t="s">
        <v>12</v>
      </c>
      <c r="L4" s="47" t="s">
        <v>13</v>
      </c>
      <c r="M4" s="47" t="s">
        <v>14</v>
      </c>
      <c r="N4" s="34" t="s">
        <v>9</v>
      </c>
      <c r="O4" s="34" t="s">
        <v>10</v>
      </c>
      <c r="P4" s="34" t="s">
        <v>11</v>
      </c>
      <c r="Q4" s="35" t="s">
        <v>12</v>
      </c>
      <c r="R4" s="34" t="s">
        <v>13</v>
      </c>
      <c r="S4" s="34" t="s">
        <v>14</v>
      </c>
      <c r="T4" s="44" t="s">
        <v>9</v>
      </c>
      <c r="U4" s="44" t="s">
        <v>10</v>
      </c>
      <c r="V4" s="44" t="s">
        <v>11</v>
      </c>
      <c r="W4" s="45" t="s">
        <v>12</v>
      </c>
      <c r="X4" s="44" t="s">
        <v>13</v>
      </c>
      <c r="Y4" s="44" t="s">
        <v>14</v>
      </c>
      <c r="Z4" s="36" t="s">
        <v>9</v>
      </c>
      <c r="AA4" s="36" t="s">
        <v>10</v>
      </c>
      <c r="AB4" s="36" t="s">
        <v>11</v>
      </c>
      <c r="AC4" s="37" t="s">
        <v>12</v>
      </c>
      <c r="AD4" s="36" t="s">
        <v>13</v>
      </c>
      <c r="AE4" s="36" t="s">
        <v>14</v>
      </c>
      <c r="AF4" s="38" t="s">
        <v>9</v>
      </c>
      <c r="AG4" s="38" t="s">
        <v>10</v>
      </c>
      <c r="AH4" s="38" t="s">
        <v>11</v>
      </c>
      <c r="AI4" s="39" t="s">
        <v>12</v>
      </c>
      <c r="AJ4" s="38" t="s">
        <v>13</v>
      </c>
      <c r="AK4" s="38" t="s">
        <v>14</v>
      </c>
      <c r="AL4" s="14" t="s">
        <v>9</v>
      </c>
      <c r="AM4" s="14" t="s">
        <v>10</v>
      </c>
      <c r="AN4" s="14" t="s">
        <v>11</v>
      </c>
      <c r="AO4" s="13" t="s">
        <v>12</v>
      </c>
      <c r="AP4" s="13" t="s">
        <v>15</v>
      </c>
      <c r="AQ4" s="14" t="s">
        <v>14</v>
      </c>
      <c r="AR4" s="51" t="s">
        <v>9</v>
      </c>
      <c r="AS4" s="51" t="s">
        <v>10</v>
      </c>
      <c r="AT4" s="51" t="s">
        <v>11</v>
      </c>
      <c r="AU4" s="52" t="s">
        <v>12</v>
      </c>
      <c r="AV4" s="52" t="s">
        <v>16</v>
      </c>
      <c r="AW4" s="51" t="s">
        <v>14</v>
      </c>
      <c r="AX4" s="40" t="s">
        <v>17</v>
      </c>
    </row>
    <row r="5" spans="1:50">
      <c r="A5" s="13" t="s">
        <v>6</v>
      </c>
      <c r="B5" s="22">
        <v>20</v>
      </c>
      <c r="C5" s="22">
        <v>183</v>
      </c>
      <c r="D5" s="22">
        <v>6</v>
      </c>
      <c r="E5" s="22">
        <v>38</v>
      </c>
      <c r="F5" s="23">
        <f>SUM(B5:E5)</f>
        <v>247</v>
      </c>
      <c r="G5" s="22">
        <v>1</v>
      </c>
      <c r="H5" s="25">
        <v>1</v>
      </c>
      <c r="I5" s="25">
        <v>23</v>
      </c>
      <c r="J5" s="25">
        <v>0</v>
      </c>
      <c r="K5" s="25">
        <v>18</v>
      </c>
      <c r="L5" s="26">
        <f>SUM(H5:K5)</f>
        <v>42</v>
      </c>
      <c r="M5" s="25">
        <v>0</v>
      </c>
      <c r="N5" s="16">
        <v>19</v>
      </c>
      <c r="O5" s="16">
        <v>84</v>
      </c>
      <c r="P5" s="16">
        <v>6</v>
      </c>
      <c r="Q5" s="16">
        <v>22</v>
      </c>
      <c r="R5" s="60">
        <f>SUM(N5:Q5)</f>
        <v>131</v>
      </c>
      <c r="S5" s="16">
        <v>2</v>
      </c>
      <c r="T5" s="46">
        <v>6</v>
      </c>
      <c r="U5" s="46">
        <v>34</v>
      </c>
      <c r="V5" s="46">
        <v>0</v>
      </c>
      <c r="W5" s="46">
        <v>23</v>
      </c>
      <c r="X5" s="59">
        <f>SUM(T5:W5)</f>
        <v>63</v>
      </c>
      <c r="Y5" s="46">
        <v>0</v>
      </c>
      <c r="Z5" s="18">
        <v>17</v>
      </c>
      <c r="AA5" s="18">
        <v>93</v>
      </c>
      <c r="AB5" s="18">
        <v>5</v>
      </c>
      <c r="AC5" s="18">
        <v>32</v>
      </c>
      <c r="AD5" s="58">
        <f>SUM(Z5:AC5)</f>
        <v>147</v>
      </c>
      <c r="AE5" s="18">
        <v>4</v>
      </c>
      <c r="AF5" s="42">
        <v>0</v>
      </c>
      <c r="AG5" s="42">
        <v>0</v>
      </c>
      <c r="AH5" s="42">
        <v>0</v>
      </c>
      <c r="AI5" s="42">
        <v>0</v>
      </c>
      <c r="AJ5" s="57">
        <f>SUM(AF5:AI5)</f>
        <v>0</v>
      </c>
      <c r="AK5" s="42">
        <v>0</v>
      </c>
      <c r="AL5" s="20">
        <f>SUMIFS($B$5:$AK$5,$B$3:$AK$3,$AL$3,$B$4:$AK$4,$AL$4)</f>
        <v>56</v>
      </c>
      <c r="AM5" s="20">
        <f>SUMIFS($B$5:$AK$5,$B$3:$AK$3,$AM$3,$B$4:$AK$4,$AM$4)</f>
        <v>360</v>
      </c>
      <c r="AN5" s="20">
        <f>SUMIFS($B$5:$AK$5,$B$3:$AK$3,$AN$3,$B$4:$AK$4,$AN$4)</f>
        <v>17</v>
      </c>
      <c r="AO5" s="20">
        <f>SUMIFS($B$5:$AK$5,$B$3:$AK$3,$AO$3,$B$4:$AK$4,$AO$4)</f>
        <v>92</v>
      </c>
      <c r="AP5" s="56">
        <f>SUM(AL5:AO5)</f>
        <v>525</v>
      </c>
      <c r="AQ5" s="20">
        <f>SUMIFS($B$5:$AK$5,$B$3:$AK$3,$AQ$3,$B$4:$AK$4,$AQ$4)</f>
        <v>7</v>
      </c>
      <c r="AR5" s="54">
        <f>SUMIFS($B$5:$AK$5,$B$3:$AK$3,$AR$3,$B$4:$AK$4,$AR$4)</f>
        <v>7</v>
      </c>
      <c r="AS5" s="54">
        <f>SUMIFS($B$5:$AK$5,$B$3:$AK$3,$AS$3,$B$4:$AK$4,$AS$4)</f>
        <v>57</v>
      </c>
      <c r="AT5" s="54">
        <f>SUMIFS($B$5:$AK$5,$B$3:$AK$3,$AT$3,$B$4:$AK$4,$AT$4)</f>
        <v>0</v>
      </c>
      <c r="AU5" s="54">
        <f>SUMIFS($B$5:$AK$5,$B$3:$AK$3,$AU$3,$B$4:$AK$4,$AU$4)</f>
        <v>41</v>
      </c>
      <c r="AV5" s="55">
        <f>SUM(AR5:AU5)</f>
        <v>105</v>
      </c>
      <c r="AW5" s="53">
        <f t="shared" ref="AW5:AW10" si="0">SUM(M5+Y5+AK5)</f>
        <v>0</v>
      </c>
      <c r="AX5" s="30">
        <f>SUM(AP5+AV5)</f>
        <v>630</v>
      </c>
    </row>
    <row r="6" spans="1:50">
      <c r="A6" s="14" t="s">
        <v>18</v>
      </c>
      <c r="B6" s="22">
        <v>28</v>
      </c>
      <c r="C6" s="22">
        <v>145</v>
      </c>
      <c r="D6" s="22">
        <v>11</v>
      </c>
      <c r="E6" s="22">
        <v>33</v>
      </c>
      <c r="F6" s="23">
        <f>SUM(B6:E6)</f>
        <v>217</v>
      </c>
      <c r="G6" s="22">
        <v>2</v>
      </c>
      <c r="H6" s="25">
        <v>0</v>
      </c>
      <c r="I6" s="25">
        <v>25</v>
      </c>
      <c r="J6" s="25">
        <v>9</v>
      </c>
      <c r="K6" s="25">
        <v>4</v>
      </c>
      <c r="L6" s="26">
        <f t="shared" ref="L6:L9" si="1">SUM(H6:K6)</f>
        <v>38</v>
      </c>
      <c r="M6" s="25">
        <v>0</v>
      </c>
      <c r="N6" s="16">
        <f t="shared" ref="N6:Y9" si="2">B5</f>
        <v>20</v>
      </c>
      <c r="O6" s="16">
        <f t="shared" si="2"/>
        <v>183</v>
      </c>
      <c r="P6" s="16">
        <f t="shared" si="2"/>
        <v>6</v>
      </c>
      <c r="Q6" s="16">
        <f t="shared" si="2"/>
        <v>38</v>
      </c>
      <c r="R6" s="60">
        <f t="shared" si="2"/>
        <v>247</v>
      </c>
      <c r="S6" s="16">
        <f t="shared" si="2"/>
        <v>1</v>
      </c>
      <c r="T6" s="46">
        <f t="shared" si="2"/>
        <v>1</v>
      </c>
      <c r="U6" s="46">
        <f t="shared" si="2"/>
        <v>23</v>
      </c>
      <c r="V6" s="46">
        <f t="shared" si="2"/>
        <v>0</v>
      </c>
      <c r="W6" s="46">
        <f t="shared" si="2"/>
        <v>18</v>
      </c>
      <c r="X6" s="59">
        <f t="shared" si="2"/>
        <v>42</v>
      </c>
      <c r="Y6" s="46">
        <f t="shared" si="2"/>
        <v>0</v>
      </c>
      <c r="Z6" s="18">
        <v>19</v>
      </c>
      <c r="AA6" s="18">
        <v>84</v>
      </c>
      <c r="AB6" s="18">
        <v>6</v>
      </c>
      <c r="AC6" s="18">
        <v>22</v>
      </c>
      <c r="AD6" s="58">
        <f t="shared" ref="AD6" si="3">SUM(Z6:AC6)</f>
        <v>131</v>
      </c>
      <c r="AE6" s="18">
        <v>2</v>
      </c>
      <c r="AF6" s="42">
        <v>6</v>
      </c>
      <c r="AG6" s="42">
        <v>34</v>
      </c>
      <c r="AH6" s="42">
        <v>0</v>
      </c>
      <c r="AI6" s="42">
        <v>23</v>
      </c>
      <c r="AJ6" s="57">
        <f t="shared" ref="AJ6" si="4">SUM(AF6:AI6)</f>
        <v>63</v>
      </c>
      <c r="AK6" s="42">
        <v>0</v>
      </c>
      <c r="AL6" s="20">
        <f>SUMIFS($B$6:$AK$6,$B$3:$AK$3,$AL$3,$B$4:$AK$4,$AL$4)</f>
        <v>67</v>
      </c>
      <c r="AM6" s="20">
        <f>SUMIFS($B$6:$AK$6,$B$3:$AK$3,$AM$3,$B$4:$AK$4,$AM$4)</f>
        <v>412</v>
      </c>
      <c r="AN6" s="20">
        <f>SUMIFS($B$6:$AK$6,$B$3:$AK$3,$AN$3,$B$4:$AK$4,$AN$4)</f>
        <v>23</v>
      </c>
      <c r="AO6" s="20">
        <f>SUMIFS($B$6:$AK$6,$B$3:$AK$3,$AO$3,$B$4:$AK$4,$AO$4)</f>
        <v>93</v>
      </c>
      <c r="AP6" s="56">
        <f t="shared" ref="AP6:AP10" si="5">SUM(AL6:AO6)</f>
        <v>595</v>
      </c>
      <c r="AQ6" s="20">
        <f>SUMIFS($B$6:$AK$6,$B$3:$AK$3,$AQ$3,$B$4:$AK$4,$AQ$4)</f>
        <v>5</v>
      </c>
      <c r="AR6" s="54">
        <f>SUMIFS($B$6:$AK$6,$B$3:$AK$3,$AR$3,$B$4:$AK$4,$AR$4)</f>
        <v>7</v>
      </c>
      <c r="AS6" s="54">
        <f>SUMIFS($B$6:$AK$6,$B$3:$AK$3,$AS$3,$B$4:$AK$4,$AS$4)</f>
        <v>82</v>
      </c>
      <c r="AT6" s="54">
        <f>SUMIFS($B$6:$AK$6,$B$3:$AK$3,$AT$3,$B$4:$AK$4,$AT$4)</f>
        <v>9</v>
      </c>
      <c r="AU6" s="54">
        <f>SUMIFS($B$6:$AK$6,$B$3:$AK$3,$AU$3,$B$4:$AK$4,$AU$4)</f>
        <v>45</v>
      </c>
      <c r="AV6" s="55">
        <f t="shared" ref="AV6:AV10" si="6">SUM(AR6:AU6)</f>
        <v>143</v>
      </c>
      <c r="AW6" s="53">
        <f t="shared" si="0"/>
        <v>0</v>
      </c>
      <c r="AX6" s="30">
        <f t="shared" ref="AX6:AX9" si="7">SUM(AP6+AV6)</f>
        <v>738</v>
      </c>
    </row>
    <row r="7" spans="1:50">
      <c r="A7" s="14" t="s">
        <v>19</v>
      </c>
      <c r="B7" s="22">
        <v>23</v>
      </c>
      <c r="C7" s="22">
        <v>184</v>
      </c>
      <c r="D7" s="22">
        <v>10</v>
      </c>
      <c r="E7" s="22">
        <v>20</v>
      </c>
      <c r="F7" s="23">
        <f>SUM(B7:E7)</f>
        <v>237</v>
      </c>
      <c r="G7" s="22">
        <v>2</v>
      </c>
      <c r="H7" s="25">
        <v>1</v>
      </c>
      <c r="I7" s="25">
        <v>22</v>
      </c>
      <c r="J7" s="25">
        <v>3</v>
      </c>
      <c r="K7" s="25">
        <v>4</v>
      </c>
      <c r="L7" s="26">
        <f t="shared" si="1"/>
        <v>30</v>
      </c>
      <c r="M7" s="25">
        <v>2</v>
      </c>
      <c r="N7" s="16">
        <f t="shared" si="2"/>
        <v>28</v>
      </c>
      <c r="O7" s="16">
        <f t="shared" si="2"/>
        <v>145</v>
      </c>
      <c r="P7" s="16">
        <f t="shared" si="2"/>
        <v>11</v>
      </c>
      <c r="Q7" s="16">
        <f t="shared" si="2"/>
        <v>33</v>
      </c>
      <c r="R7" s="60">
        <f t="shared" si="2"/>
        <v>217</v>
      </c>
      <c r="S7" s="16">
        <f t="shared" si="2"/>
        <v>2</v>
      </c>
      <c r="T7" s="46">
        <f t="shared" si="2"/>
        <v>0</v>
      </c>
      <c r="U7" s="46">
        <f t="shared" si="2"/>
        <v>25</v>
      </c>
      <c r="V7" s="46">
        <f t="shared" si="2"/>
        <v>9</v>
      </c>
      <c r="W7" s="46">
        <f t="shared" si="2"/>
        <v>4</v>
      </c>
      <c r="X7" s="59">
        <f t="shared" si="2"/>
        <v>38</v>
      </c>
      <c r="Y7" s="46">
        <f t="shared" si="2"/>
        <v>0</v>
      </c>
      <c r="Z7" s="18">
        <f t="shared" ref="Z7:AK7" si="8">N6</f>
        <v>20</v>
      </c>
      <c r="AA7" s="18">
        <f t="shared" si="8"/>
        <v>183</v>
      </c>
      <c r="AB7" s="18">
        <f t="shared" si="8"/>
        <v>6</v>
      </c>
      <c r="AC7" s="18">
        <f t="shared" si="8"/>
        <v>38</v>
      </c>
      <c r="AD7" s="58">
        <f t="shared" si="8"/>
        <v>247</v>
      </c>
      <c r="AE7" s="18">
        <f t="shared" si="8"/>
        <v>1</v>
      </c>
      <c r="AF7" s="42">
        <f t="shared" si="8"/>
        <v>1</v>
      </c>
      <c r="AG7" s="42">
        <f t="shared" si="8"/>
        <v>23</v>
      </c>
      <c r="AH7" s="42">
        <f t="shared" si="8"/>
        <v>0</v>
      </c>
      <c r="AI7" s="42">
        <f t="shared" si="8"/>
        <v>18</v>
      </c>
      <c r="AJ7" s="57">
        <f t="shared" si="8"/>
        <v>42</v>
      </c>
      <c r="AK7" s="42">
        <f t="shared" si="8"/>
        <v>0</v>
      </c>
      <c r="AL7" s="20">
        <f>SUMIFS($B$7:$AK$7,$B$3:$AK$3,$AL$3,$B$4:$AK$4,$AL$4)</f>
        <v>71</v>
      </c>
      <c r="AM7" s="20">
        <f>SUMIFS($B$7:$AK$7,$B$3:$AK$3,$AM$3,$B$4:$AK$4,$AM$4)</f>
        <v>512</v>
      </c>
      <c r="AN7" s="20">
        <f>SUMIFS($B$7:$AK$7,$B$3:$AK$3,$AN$3,$B$4:$AK$4,$AN$4)</f>
        <v>27</v>
      </c>
      <c r="AO7" s="20">
        <f>SUMIFS($B$7:$AK$7,$B$3:$AK$3,$AO$3,$B$4:$AK$4,$AO$4)</f>
        <v>91</v>
      </c>
      <c r="AP7" s="56">
        <f t="shared" si="5"/>
        <v>701</v>
      </c>
      <c r="AQ7" s="20">
        <f>SUMIFS($B$7:$AK$7,$B$3:$AK$3,$AQ$3,$B$4:$AK$4,$AQ$4)</f>
        <v>5</v>
      </c>
      <c r="AR7" s="54">
        <f>SUMIFS($B$7:$AK$7,$B$3:$AK$3,$AR$3,$B$4:$AK$4,$AR$4)</f>
        <v>2</v>
      </c>
      <c r="AS7" s="54">
        <f>SUMIFS($B$7:$AK$7,$B$3:$AK$3,$AS$3,$B$4:$AK$4,$AS$4)</f>
        <v>70</v>
      </c>
      <c r="AT7" s="54">
        <f>SUMIFS($B$7:$AK$7,$B$3:$AK$3,$AT$3,$B$4:$AK$4,$AT$4)</f>
        <v>12</v>
      </c>
      <c r="AU7" s="54">
        <f>SUMIFS($B$7:$AK$7,$B$3:$AK$3,$AU$3,$B$4:$AK$4,$AU$4)</f>
        <v>26</v>
      </c>
      <c r="AV7" s="55">
        <f t="shared" si="6"/>
        <v>110</v>
      </c>
      <c r="AW7" s="53">
        <f t="shared" si="0"/>
        <v>2</v>
      </c>
      <c r="AX7" s="30">
        <f t="shared" si="7"/>
        <v>811</v>
      </c>
    </row>
    <row r="8" spans="1:50">
      <c r="A8" s="14" t="s">
        <v>20</v>
      </c>
      <c r="B8" s="22">
        <v>26</v>
      </c>
      <c r="C8" s="22">
        <v>175</v>
      </c>
      <c r="D8" s="22">
        <v>20</v>
      </c>
      <c r="E8" s="22">
        <v>32</v>
      </c>
      <c r="F8" s="23">
        <f>SUM(B8:E8)</f>
        <v>253</v>
      </c>
      <c r="G8" s="22">
        <v>6</v>
      </c>
      <c r="H8" s="25">
        <v>6</v>
      </c>
      <c r="I8" s="25">
        <v>31</v>
      </c>
      <c r="J8" s="25">
        <v>3</v>
      </c>
      <c r="K8" s="25">
        <v>15</v>
      </c>
      <c r="L8" s="26">
        <f t="shared" si="1"/>
        <v>55</v>
      </c>
      <c r="M8" s="25">
        <v>0</v>
      </c>
      <c r="N8" s="16">
        <f t="shared" si="2"/>
        <v>23</v>
      </c>
      <c r="O8" s="16">
        <f t="shared" si="2"/>
        <v>184</v>
      </c>
      <c r="P8" s="16">
        <f t="shared" si="2"/>
        <v>10</v>
      </c>
      <c r="Q8" s="16">
        <f t="shared" si="2"/>
        <v>20</v>
      </c>
      <c r="R8" s="60">
        <f t="shared" si="2"/>
        <v>237</v>
      </c>
      <c r="S8" s="16">
        <f t="shared" si="2"/>
        <v>2</v>
      </c>
      <c r="T8" s="46">
        <f t="shared" si="2"/>
        <v>1</v>
      </c>
      <c r="U8" s="46">
        <f t="shared" si="2"/>
        <v>22</v>
      </c>
      <c r="V8" s="46">
        <f t="shared" si="2"/>
        <v>3</v>
      </c>
      <c r="W8" s="46">
        <f t="shared" si="2"/>
        <v>4</v>
      </c>
      <c r="X8" s="59">
        <f t="shared" si="2"/>
        <v>30</v>
      </c>
      <c r="Y8" s="46">
        <f t="shared" si="2"/>
        <v>2</v>
      </c>
      <c r="Z8" s="18">
        <f t="shared" ref="Z8:AK9" si="9">N7</f>
        <v>28</v>
      </c>
      <c r="AA8" s="18">
        <f t="shared" si="9"/>
        <v>145</v>
      </c>
      <c r="AB8" s="18">
        <f t="shared" si="9"/>
        <v>11</v>
      </c>
      <c r="AC8" s="18">
        <f t="shared" si="9"/>
        <v>33</v>
      </c>
      <c r="AD8" s="58">
        <f t="shared" si="9"/>
        <v>217</v>
      </c>
      <c r="AE8" s="18">
        <f t="shared" si="9"/>
        <v>2</v>
      </c>
      <c r="AF8" s="42">
        <f t="shared" si="9"/>
        <v>0</v>
      </c>
      <c r="AG8" s="42">
        <f t="shared" si="9"/>
        <v>25</v>
      </c>
      <c r="AH8" s="42">
        <f t="shared" si="9"/>
        <v>9</v>
      </c>
      <c r="AI8" s="42">
        <f t="shared" si="9"/>
        <v>4</v>
      </c>
      <c r="AJ8" s="57">
        <f t="shared" si="9"/>
        <v>38</v>
      </c>
      <c r="AK8" s="42">
        <f t="shared" si="9"/>
        <v>0</v>
      </c>
      <c r="AL8" s="20">
        <f>SUMIFS($B$8:$AK$8,$B$3:$AK$3,$AL$3,$B$4:$AK$4,$AL$4)</f>
        <v>77</v>
      </c>
      <c r="AM8" s="20">
        <f>SUMIFS($B$8:$AK$8,$B$3:$AK$3,$AM$3,$B$4:$AK$4,$AM$4)</f>
        <v>504</v>
      </c>
      <c r="AN8" s="20">
        <f>SUMIFS($B$8:$AK$8,$B$3:$AK$3,$AN$3,$B$4:$AK$4,$AN$4)</f>
        <v>41</v>
      </c>
      <c r="AO8" s="20">
        <f>SUMIFS($B$8:$AK$8,$B$3:$AK$3,$AO$3,$B$4:$AK$4,$AO$4)</f>
        <v>85</v>
      </c>
      <c r="AP8" s="56">
        <f t="shared" si="5"/>
        <v>707</v>
      </c>
      <c r="AQ8" s="20">
        <f>SUMIFS($B$8:$AK$8,$B$3:$AK$3,$AQ$3,$B$4:$AK$4,$AQ$4)</f>
        <v>10</v>
      </c>
      <c r="AR8" s="54">
        <f>SUMIFS($B$8:$AK$8,$B$3:$AK$3,$AR$3,$B$4:$AK$4,$AR$4)</f>
        <v>7</v>
      </c>
      <c r="AS8" s="54">
        <f>SUMIFS($B$8:$AK$8,$B$3:$AK$3,$AS$3,$B$4:$AK$4,$AS$4)</f>
        <v>78</v>
      </c>
      <c r="AT8" s="54">
        <f>SUMIFS($B$8:$AK$8,$B$3:$AK$3,$AT$3,$B$4:$AK$4,$AT$4)</f>
        <v>15</v>
      </c>
      <c r="AU8" s="54">
        <f>SUMIFS($B$8:$AK$8,$B$3:$AK$3,$AU$3,$B$4:$AK$4,$AU$4)</f>
        <v>23</v>
      </c>
      <c r="AV8" s="55">
        <f t="shared" si="6"/>
        <v>123</v>
      </c>
      <c r="AW8" s="53">
        <f t="shared" si="0"/>
        <v>2</v>
      </c>
      <c r="AX8" s="30">
        <f t="shared" si="7"/>
        <v>830</v>
      </c>
    </row>
    <row r="9" spans="1:50">
      <c r="A9" s="14" t="s">
        <v>21</v>
      </c>
      <c r="B9" s="22">
        <v>30</v>
      </c>
      <c r="C9" s="22">
        <v>187</v>
      </c>
      <c r="D9" s="22">
        <v>9</v>
      </c>
      <c r="E9" s="22">
        <v>24</v>
      </c>
      <c r="F9" s="23">
        <f t="shared" ref="F9" si="10">SUM(B9:E9)</f>
        <v>250</v>
      </c>
      <c r="G9" s="22">
        <v>4</v>
      </c>
      <c r="H9" s="25">
        <v>1</v>
      </c>
      <c r="I9" s="25">
        <v>30</v>
      </c>
      <c r="J9" s="25">
        <v>0</v>
      </c>
      <c r="K9" s="25">
        <v>10</v>
      </c>
      <c r="L9" s="26">
        <f t="shared" si="1"/>
        <v>41</v>
      </c>
      <c r="M9" s="25">
        <v>1</v>
      </c>
      <c r="N9" s="16">
        <f t="shared" si="2"/>
        <v>26</v>
      </c>
      <c r="O9" s="16">
        <f t="shared" si="2"/>
        <v>175</v>
      </c>
      <c r="P9" s="16">
        <f t="shared" si="2"/>
        <v>20</v>
      </c>
      <c r="Q9" s="16">
        <f t="shared" si="2"/>
        <v>32</v>
      </c>
      <c r="R9" s="60">
        <f t="shared" si="2"/>
        <v>253</v>
      </c>
      <c r="S9" s="16">
        <f t="shared" si="2"/>
        <v>6</v>
      </c>
      <c r="T9" s="46">
        <f t="shared" si="2"/>
        <v>6</v>
      </c>
      <c r="U9" s="46">
        <f t="shared" si="2"/>
        <v>31</v>
      </c>
      <c r="V9" s="46">
        <f t="shared" si="2"/>
        <v>3</v>
      </c>
      <c r="W9" s="46">
        <f t="shared" si="2"/>
        <v>15</v>
      </c>
      <c r="X9" s="59">
        <f t="shared" si="2"/>
        <v>55</v>
      </c>
      <c r="Y9" s="46">
        <f t="shared" si="2"/>
        <v>0</v>
      </c>
      <c r="Z9" s="18">
        <f t="shared" si="9"/>
        <v>23</v>
      </c>
      <c r="AA9" s="18">
        <f t="shared" si="9"/>
        <v>184</v>
      </c>
      <c r="AB9" s="18">
        <f t="shared" si="9"/>
        <v>10</v>
      </c>
      <c r="AC9" s="18">
        <f t="shared" si="9"/>
        <v>20</v>
      </c>
      <c r="AD9" s="58">
        <f t="shared" si="9"/>
        <v>237</v>
      </c>
      <c r="AE9" s="18">
        <f t="shared" si="9"/>
        <v>2</v>
      </c>
      <c r="AF9" s="42">
        <f t="shared" si="9"/>
        <v>1</v>
      </c>
      <c r="AG9" s="42">
        <f t="shared" si="9"/>
        <v>22</v>
      </c>
      <c r="AH9" s="42">
        <f t="shared" si="9"/>
        <v>3</v>
      </c>
      <c r="AI9" s="42">
        <f t="shared" si="9"/>
        <v>4</v>
      </c>
      <c r="AJ9" s="57">
        <f t="shared" si="9"/>
        <v>30</v>
      </c>
      <c r="AK9" s="42">
        <f t="shared" si="9"/>
        <v>2</v>
      </c>
      <c r="AL9" s="20">
        <f>SUMIFS($B$9:$AK$9,$B$3:$AK$3,$AL$3,$B$4:$AK$4,$AL$4)</f>
        <v>79</v>
      </c>
      <c r="AM9" s="20">
        <f>SUMIFS($B$9:$AK$9,$B$3:$AK$3,$AM$3,$B$4:$AK$4,$AM$4)</f>
        <v>546</v>
      </c>
      <c r="AN9" s="20">
        <f>SUMIFS($B$9:$AK$9,$B$3:$AK$3,$AN$3,$B$4:$AK$4,$AN$4)</f>
        <v>39</v>
      </c>
      <c r="AO9" s="20">
        <f>SUMIFS($B$9:$AK$9,$B$3:$AK$3,$AO$3,$B$4:$AK$4,$AO$4)</f>
        <v>76</v>
      </c>
      <c r="AP9" s="56">
        <f t="shared" si="5"/>
        <v>740</v>
      </c>
      <c r="AQ9" s="20">
        <f>SUMIFS($B$9:$AK$9,$B$3:$AK$3,$AQ$3,$B$4:$AK$4,$AQ$4)</f>
        <v>12</v>
      </c>
      <c r="AR9" s="54">
        <f>SUMIFS($B$9:$AK$9,$B$3:$AK$3,$AR$3,$B$4:$AK$4,$AR$4)</f>
        <v>8</v>
      </c>
      <c r="AS9" s="54">
        <f>SUMIFS($B$9:$AK$9,$B$3:$AK$3,$AS$3,$B$4:$AK$4,$AS$4)</f>
        <v>83</v>
      </c>
      <c r="AT9" s="54">
        <f>SUMIFS($B$9:$AK$9,$B$3:$AK$3,$AT$3,$B$4:$AK$4,$AT$4)</f>
        <v>6</v>
      </c>
      <c r="AU9" s="54">
        <f>SUMIFS($B$9:$AK$9,$B$3:$AK$3,$AU$3,$B$4:$AK$4,$AU$4)</f>
        <v>29</v>
      </c>
      <c r="AV9" s="55">
        <f t="shared" si="6"/>
        <v>126</v>
      </c>
      <c r="AW9" s="53">
        <f t="shared" si="0"/>
        <v>3</v>
      </c>
      <c r="AX9" s="30">
        <f t="shared" si="7"/>
        <v>866</v>
      </c>
    </row>
    <row r="10" spans="1:50">
      <c r="A10" s="14" t="s">
        <v>23</v>
      </c>
      <c r="B10" s="22">
        <v>25</v>
      </c>
      <c r="C10" s="22">
        <v>187</v>
      </c>
      <c r="D10" s="22">
        <v>10</v>
      </c>
      <c r="E10" s="22">
        <v>27</v>
      </c>
      <c r="F10" s="23">
        <f>SUM(B10:E10)</f>
        <v>249</v>
      </c>
      <c r="G10" s="22"/>
      <c r="H10" s="25">
        <v>1</v>
      </c>
      <c r="I10" s="25">
        <v>15</v>
      </c>
      <c r="J10" s="25">
        <v>2</v>
      </c>
      <c r="K10" s="25">
        <v>7</v>
      </c>
      <c r="L10" s="26">
        <f>SUM(H10:K10)</f>
        <v>25</v>
      </c>
      <c r="M10" s="25"/>
      <c r="N10" s="16">
        <f t="shared" ref="N10" si="11">B9</f>
        <v>30</v>
      </c>
      <c r="O10" s="16">
        <f t="shared" ref="O10" si="12">C9</f>
        <v>187</v>
      </c>
      <c r="P10" s="16">
        <f t="shared" ref="P10" si="13">D9</f>
        <v>9</v>
      </c>
      <c r="Q10" s="16">
        <f t="shared" ref="Q10" si="14">E9</f>
        <v>24</v>
      </c>
      <c r="R10" s="60">
        <f t="shared" ref="R10" si="15">F9</f>
        <v>250</v>
      </c>
      <c r="S10" s="16">
        <f t="shared" ref="S10" si="16">G9</f>
        <v>4</v>
      </c>
      <c r="T10" s="46">
        <f t="shared" ref="T10" si="17">H9</f>
        <v>1</v>
      </c>
      <c r="U10" s="46">
        <f t="shared" ref="U10" si="18">I9</f>
        <v>30</v>
      </c>
      <c r="V10" s="46">
        <f t="shared" ref="V10" si="19">J9</f>
        <v>0</v>
      </c>
      <c r="W10" s="46">
        <f t="shared" ref="W10" si="20">K9</f>
        <v>10</v>
      </c>
      <c r="X10" s="59">
        <f t="shared" ref="X10" si="21">L9</f>
        <v>41</v>
      </c>
      <c r="Y10" s="46">
        <f t="shared" ref="Y10" si="22">M9</f>
        <v>1</v>
      </c>
      <c r="Z10" s="18">
        <f t="shared" ref="Z10" si="23">N9</f>
        <v>26</v>
      </c>
      <c r="AA10" s="18">
        <f t="shared" ref="AA10" si="24">O9</f>
        <v>175</v>
      </c>
      <c r="AB10" s="18">
        <f t="shared" ref="AB10" si="25">P9</f>
        <v>20</v>
      </c>
      <c r="AC10" s="18">
        <f t="shared" ref="AC10" si="26">Q9</f>
        <v>32</v>
      </c>
      <c r="AD10" s="58">
        <f t="shared" ref="AD10" si="27">R9</f>
        <v>253</v>
      </c>
      <c r="AE10" s="18">
        <f t="shared" ref="AE10" si="28">S9</f>
        <v>6</v>
      </c>
      <c r="AF10" s="42">
        <f t="shared" ref="AF10" si="29">T9</f>
        <v>6</v>
      </c>
      <c r="AG10" s="42">
        <f t="shared" ref="AG10" si="30">U9</f>
        <v>31</v>
      </c>
      <c r="AH10" s="42">
        <f t="shared" ref="AH10" si="31">V9</f>
        <v>3</v>
      </c>
      <c r="AI10" s="42">
        <f t="shared" ref="AI10" si="32">W9</f>
        <v>15</v>
      </c>
      <c r="AJ10" s="57">
        <f t="shared" ref="AJ10" si="33">X9</f>
        <v>55</v>
      </c>
      <c r="AK10" s="42">
        <f t="shared" ref="AK10" si="34">Y9</f>
        <v>0</v>
      </c>
      <c r="AL10" s="20">
        <f>SUMIFS($B$10:$AK$10,$B$3:$AK$3,$AL$3,$B$4:$AK$4,$AL$4)</f>
        <v>81</v>
      </c>
      <c r="AM10" s="20">
        <f>SUMIFS($B$10:$AK$10,$B$3:$AK$3,$AM$3,$B$4:$AK$4,$AM$4)</f>
        <v>549</v>
      </c>
      <c r="AN10" s="20">
        <f>SUMIFS($B$10:$AK$10,$B$3:$AK$3,$AN$3,$B$4:$AK$4,$AN$4)</f>
        <v>39</v>
      </c>
      <c r="AO10" s="20">
        <f>SUMIFS($B$10:$AK$10,$B$3:$AK$3,$AO$3,$B$4:$AK$4,$AO$4)</f>
        <v>83</v>
      </c>
      <c r="AP10" s="56">
        <f t="shared" si="5"/>
        <v>752</v>
      </c>
      <c r="AQ10" s="20">
        <f>SUMIFS($B$10:$AK$10,$B$3:$AK$3,$AQ$3,$B$4:$AK$4,$AQ$4)</f>
        <v>10</v>
      </c>
      <c r="AR10" s="54">
        <f>SUMIFS($B$10:$AK$10,$B$3:$AK$3,$AR$3,$B$4:$AK$4,$AR$4)</f>
        <v>8</v>
      </c>
      <c r="AS10" s="54">
        <f>SUMIFS($B$10:$AK$10,$B$3:$AK$3,$AS$3,$B$4:$AK$4,$AS$4)</f>
        <v>76</v>
      </c>
      <c r="AT10" s="54">
        <f>SUMIFS($B$10:$AK$10,$B$3:$AK$3,$AT$3,$B$4:$AK$4,$AT$4)</f>
        <v>5</v>
      </c>
      <c r="AU10" s="54">
        <f>SUMIFS($B$10:$AK$10,$B$3:$AK$3,$AU$3,$B$4:$AK$4,$AU$4)</f>
        <v>32</v>
      </c>
      <c r="AV10" s="55">
        <f t="shared" si="6"/>
        <v>121</v>
      </c>
      <c r="AW10" s="53">
        <f t="shared" si="0"/>
        <v>1</v>
      </c>
      <c r="AX10" s="30">
        <f>SUM(AP10+AV10)</f>
        <v>873</v>
      </c>
    </row>
    <row r="11" spans="1:50">
      <c r="A11" s="11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2"/>
    </row>
    <row r="12" spans="1:50">
      <c r="A12" s="11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2"/>
    </row>
  </sheetData>
  <printOptions horizontalCentered="1"/>
  <pageMargins left="0" right="0" top="0.25" bottom="0.25" header="0.3" footer="0.3"/>
  <pageSetup scale="7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18"/>
  <sheetViews>
    <sheetView workbookViewId="0">
      <selection activeCell="O6" sqref="O6"/>
    </sheetView>
  </sheetViews>
  <sheetFormatPr defaultRowHeight="15"/>
  <sheetData>
    <row r="1" spans="1:14" ht="31.15" customHeight="1">
      <c r="A1" s="6" t="s">
        <v>22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</row>
    <row r="2" spans="1:14" ht="21" customHeight="1">
      <c r="A2" s="3"/>
      <c r="B2" s="65" t="s">
        <v>5</v>
      </c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</row>
    <row r="3" spans="1:14" ht="21" customHeight="1">
      <c r="A3" s="4"/>
      <c r="B3" s="65" t="s">
        <v>8</v>
      </c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</row>
    <row r="4" spans="1:14" ht="38.25">
      <c r="A4" s="62" t="s">
        <v>6</v>
      </c>
      <c r="B4" s="9" t="s">
        <v>9</v>
      </c>
      <c r="C4" s="9" t="s">
        <v>10</v>
      </c>
      <c r="D4" s="9" t="s">
        <v>11</v>
      </c>
      <c r="E4" s="9" t="s">
        <v>12</v>
      </c>
      <c r="F4" s="9" t="s">
        <v>15</v>
      </c>
      <c r="G4" s="9" t="s">
        <v>14</v>
      </c>
      <c r="H4" s="9" t="s">
        <v>9</v>
      </c>
      <c r="I4" s="9" t="s">
        <v>10</v>
      </c>
      <c r="J4" s="9" t="s">
        <v>11</v>
      </c>
      <c r="K4" s="9" t="s">
        <v>12</v>
      </c>
      <c r="L4" s="9" t="s">
        <v>16</v>
      </c>
      <c r="M4" s="9" t="s">
        <v>14</v>
      </c>
      <c r="N4" s="9" t="s">
        <v>17</v>
      </c>
    </row>
    <row r="5" spans="1:14" ht="18.600000000000001" customHeight="1">
      <c r="A5" s="63"/>
      <c r="B5" s="5">
        <v>63</v>
      </c>
      <c r="C5" s="5">
        <v>427</v>
      </c>
      <c r="D5" s="5">
        <v>17</v>
      </c>
      <c r="E5" s="5">
        <v>133</v>
      </c>
      <c r="F5" s="7">
        <v>533</v>
      </c>
      <c r="G5" s="5">
        <v>7</v>
      </c>
      <c r="H5" s="5">
        <v>7</v>
      </c>
      <c r="I5" s="5">
        <v>59</v>
      </c>
      <c r="J5" s="5">
        <v>0</v>
      </c>
      <c r="K5" s="5">
        <v>41</v>
      </c>
      <c r="L5" s="7">
        <v>107</v>
      </c>
      <c r="M5" s="5">
        <v>0</v>
      </c>
      <c r="N5" s="8">
        <v>640</v>
      </c>
    </row>
    <row r="6" spans="1:14" ht="18.600000000000001" customHeight="1">
      <c r="A6" s="64"/>
      <c r="B6" s="5">
        <v>0</v>
      </c>
      <c r="C6" s="5">
        <v>0</v>
      </c>
      <c r="D6" s="5">
        <v>0</v>
      </c>
      <c r="E6" s="5">
        <v>0</v>
      </c>
      <c r="F6" s="7">
        <v>0</v>
      </c>
      <c r="G6" s="5">
        <v>0</v>
      </c>
      <c r="H6" s="5">
        <v>0</v>
      </c>
      <c r="I6" s="5">
        <v>0</v>
      </c>
      <c r="J6" s="5">
        <v>0</v>
      </c>
      <c r="K6" s="5">
        <v>0</v>
      </c>
      <c r="L6" s="7">
        <v>0</v>
      </c>
      <c r="M6" s="5">
        <v>0</v>
      </c>
      <c r="N6" s="8">
        <v>0</v>
      </c>
    </row>
    <row r="7" spans="1:14" ht="18.600000000000001" customHeight="1">
      <c r="A7" s="61" t="s">
        <v>18</v>
      </c>
      <c r="B7" s="5">
        <v>0</v>
      </c>
      <c r="C7" s="5">
        <v>0</v>
      </c>
      <c r="D7" s="5">
        <v>0</v>
      </c>
      <c r="E7" s="5">
        <v>0</v>
      </c>
      <c r="F7" s="7">
        <v>0</v>
      </c>
      <c r="G7" s="5">
        <v>0</v>
      </c>
      <c r="H7" s="5">
        <v>0</v>
      </c>
      <c r="I7" s="5">
        <v>0</v>
      </c>
      <c r="J7" s="5">
        <v>0</v>
      </c>
      <c r="K7" s="5">
        <v>0</v>
      </c>
      <c r="L7" s="7">
        <v>0</v>
      </c>
      <c r="M7" s="5">
        <v>0</v>
      </c>
      <c r="N7" s="8">
        <v>0</v>
      </c>
    </row>
    <row r="8" spans="1:14" ht="18.600000000000001" customHeight="1">
      <c r="A8" s="61"/>
      <c r="B8" s="5">
        <v>76</v>
      </c>
      <c r="C8" s="5">
        <v>515</v>
      </c>
      <c r="D8" s="5">
        <v>32</v>
      </c>
      <c r="E8" s="5">
        <v>138</v>
      </c>
      <c r="F8" s="7">
        <v>614</v>
      </c>
      <c r="G8" s="5">
        <v>5</v>
      </c>
      <c r="H8" s="5">
        <v>7</v>
      </c>
      <c r="I8" s="5">
        <v>86</v>
      </c>
      <c r="J8" s="5">
        <v>9</v>
      </c>
      <c r="K8" s="5">
        <v>45</v>
      </c>
      <c r="L8" s="7">
        <v>147</v>
      </c>
      <c r="M8" s="5">
        <v>0</v>
      </c>
      <c r="N8" s="8">
        <v>761</v>
      </c>
    </row>
    <row r="9" spans="1:14" ht="18.600000000000001" customHeight="1">
      <c r="A9" s="61"/>
      <c r="B9" s="5"/>
      <c r="C9" s="5"/>
      <c r="D9" s="5"/>
      <c r="E9" s="5"/>
      <c r="F9" s="7">
        <v>0</v>
      </c>
      <c r="G9" s="5">
        <v>0</v>
      </c>
      <c r="H9" s="5"/>
      <c r="I9" s="5"/>
      <c r="J9" s="5"/>
      <c r="K9" s="5"/>
      <c r="L9" s="7">
        <v>0</v>
      </c>
      <c r="M9" s="5">
        <v>0</v>
      </c>
      <c r="N9" s="8">
        <v>0</v>
      </c>
    </row>
    <row r="10" spans="1:14" ht="18.600000000000001" customHeight="1">
      <c r="A10" s="61" t="s">
        <v>19</v>
      </c>
      <c r="B10" s="5">
        <v>0</v>
      </c>
      <c r="C10" s="5">
        <v>0</v>
      </c>
      <c r="D10" s="5">
        <v>0</v>
      </c>
      <c r="E10" s="5">
        <v>0</v>
      </c>
      <c r="F10" s="7">
        <v>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7">
        <v>0</v>
      </c>
      <c r="M10" s="5">
        <v>0</v>
      </c>
      <c r="N10" s="8">
        <v>0</v>
      </c>
    </row>
    <row r="11" spans="1:14" ht="18.600000000000001" customHeight="1">
      <c r="A11" s="61"/>
      <c r="B11" s="5">
        <v>75</v>
      </c>
      <c r="C11" s="5">
        <v>603</v>
      </c>
      <c r="D11" s="5">
        <v>39</v>
      </c>
      <c r="E11" s="5">
        <v>117</v>
      </c>
      <c r="F11" s="7">
        <v>720</v>
      </c>
      <c r="G11" s="5">
        <v>5</v>
      </c>
      <c r="H11" s="5">
        <v>2</v>
      </c>
      <c r="I11" s="5">
        <v>74</v>
      </c>
      <c r="J11" s="5">
        <v>12</v>
      </c>
      <c r="K11" s="5">
        <v>26</v>
      </c>
      <c r="L11" s="7">
        <v>114</v>
      </c>
      <c r="M11" s="5">
        <v>2</v>
      </c>
      <c r="N11" s="8">
        <v>834</v>
      </c>
    </row>
    <row r="12" spans="1:14" ht="18.600000000000001" customHeight="1">
      <c r="A12" s="61"/>
      <c r="B12" s="5"/>
      <c r="C12" s="5"/>
      <c r="D12" s="5"/>
      <c r="E12" s="5"/>
      <c r="F12" s="7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7">
        <v>0</v>
      </c>
      <c r="M12" s="5">
        <v>0</v>
      </c>
      <c r="N12" s="8">
        <v>0</v>
      </c>
    </row>
    <row r="13" spans="1:14" ht="18.600000000000001" customHeight="1">
      <c r="A13" s="61" t="s">
        <v>20</v>
      </c>
      <c r="B13" s="5">
        <v>0</v>
      </c>
      <c r="C13" s="5">
        <v>0</v>
      </c>
      <c r="D13" s="5">
        <v>0</v>
      </c>
      <c r="E13" s="5">
        <v>0</v>
      </c>
      <c r="F13" s="7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7">
        <v>0</v>
      </c>
      <c r="M13" s="5">
        <v>0</v>
      </c>
      <c r="N13" s="8">
        <v>0</v>
      </c>
    </row>
    <row r="14" spans="1:14" ht="18.600000000000001" customHeight="1">
      <c r="A14" s="61"/>
      <c r="B14" s="5">
        <v>86</v>
      </c>
      <c r="C14" s="5">
        <v>593</v>
      </c>
      <c r="D14" s="5">
        <v>56</v>
      </c>
      <c r="E14" s="5">
        <v>108</v>
      </c>
      <c r="F14" s="7">
        <v>718</v>
      </c>
      <c r="G14" s="5">
        <v>10</v>
      </c>
      <c r="H14" s="5">
        <v>7</v>
      </c>
      <c r="I14" s="5">
        <v>80</v>
      </c>
      <c r="J14" s="5">
        <v>15</v>
      </c>
      <c r="K14" s="5">
        <v>23</v>
      </c>
      <c r="L14" s="7">
        <v>125</v>
      </c>
      <c r="M14" s="5">
        <v>2</v>
      </c>
      <c r="N14" s="8">
        <v>843</v>
      </c>
    </row>
    <row r="15" spans="1:14" ht="18.600000000000001" customHeight="1">
      <c r="A15" s="61"/>
      <c r="B15" s="5">
        <v>0</v>
      </c>
      <c r="C15" s="5">
        <v>0</v>
      </c>
      <c r="D15" s="5">
        <v>0</v>
      </c>
      <c r="E15" s="5">
        <v>0</v>
      </c>
      <c r="F15" s="7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7">
        <v>0</v>
      </c>
      <c r="M15" s="5">
        <v>0</v>
      </c>
      <c r="N15" s="8">
        <v>0</v>
      </c>
    </row>
    <row r="16" spans="1:14" ht="18.600000000000001" customHeight="1">
      <c r="A16" s="61" t="s">
        <v>21</v>
      </c>
      <c r="B16" s="5">
        <v>0</v>
      </c>
      <c r="C16" s="5">
        <v>0</v>
      </c>
      <c r="D16" s="5">
        <v>0</v>
      </c>
      <c r="E16" s="5">
        <v>0</v>
      </c>
      <c r="F16" s="7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7">
        <v>0</v>
      </c>
      <c r="M16" s="5">
        <v>0</v>
      </c>
      <c r="N16" s="8">
        <v>0</v>
      </c>
    </row>
    <row r="17" spans="1:14" ht="18.600000000000001" customHeight="1">
      <c r="A17" s="61"/>
      <c r="B17" s="5">
        <v>87</v>
      </c>
      <c r="C17" s="5">
        <v>629</v>
      </c>
      <c r="D17" s="5">
        <v>45</v>
      </c>
      <c r="E17" s="5">
        <v>105</v>
      </c>
      <c r="F17" s="7">
        <v>740</v>
      </c>
      <c r="G17" s="5">
        <v>12</v>
      </c>
      <c r="H17" s="5">
        <v>8</v>
      </c>
      <c r="I17" s="5">
        <v>83</v>
      </c>
      <c r="J17" s="5">
        <v>6</v>
      </c>
      <c r="K17" s="5">
        <v>29</v>
      </c>
      <c r="L17" s="7">
        <v>126</v>
      </c>
      <c r="M17" s="5">
        <v>3</v>
      </c>
      <c r="N17" s="8">
        <v>866</v>
      </c>
    </row>
    <row r="18" spans="1:14" ht="18.600000000000001" customHeight="1">
      <c r="A18" s="61"/>
      <c r="B18" s="5"/>
      <c r="C18" s="5"/>
      <c r="D18" s="5"/>
      <c r="E18" s="5"/>
      <c r="F18" s="7"/>
      <c r="G18" s="5"/>
      <c r="H18" s="5"/>
      <c r="I18" s="5"/>
      <c r="J18" s="5">
        <v>0</v>
      </c>
      <c r="K18" s="5"/>
      <c r="L18" s="7"/>
      <c r="M18" s="5">
        <v>0</v>
      </c>
      <c r="N18" s="8">
        <v>0</v>
      </c>
    </row>
  </sheetData>
  <mergeCells count="7">
    <mergeCell ref="A16:A18"/>
    <mergeCell ref="A4:A6"/>
    <mergeCell ref="B2:N2"/>
    <mergeCell ref="B3:N3"/>
    <mergeCell ref="A7:A9"/>
    <mergeCell ref="A10:A12"/>
    <mergeCell ref="A13:A15"/>
  </mergeCells>
  <printOptions horizontalCentered="1"/>
  <pageMargins left="0.25" right="0.25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Corporate Edition</dc:creator>
  <cp:lastModifiedBy>mypc</cp:lastModifiedBy>
  <cp:lastPrinted>2023-12-07T07:47:43Z</cp:lastPrinted>
  <dcterms:created xsi:type="dcterms:W3CDTF">2023-04-10T08:00:05Z</dcterms:created>
  <dcterms:modified xsi:type="dcterms:W3CDTF">2024-03-25T07:38:48Z</dcterms:modified>
</cp:coreProperties>
</file>