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e16f2779d9747/Desktop/RESULTS DATA BASE TO CHANGED REGULARLY/"/>
    </mc:Choice>
  </mc:AlternateContent>
  <xr:revisionPtr revIDLastSave="247" documentId="13_ncr:1_{E14775FC-6B5A-4557-82AD-1EA9CF786BEB}" xr6:coauthVersionLast="47" xr6:coauthVersionMax="47" xr10:uidLastSave="{6B033C4C-7737-4900-A539-450663DBE6B2}"/>
  <bookViews>
    <workbookView xWindow="-120" yWindow="-120" windowWidth="29040" windowHeight="15720" xr2:uid="{00000000-000D-0000-FFFF-FFFF00000000}"/>
  </bookViews>
  <sheets>
    <sheet name="Arts" sheetId="2" r:id="rId1"/>
    <sheet name="Science" sheetId="1" r:id="rId2"/>
    <sheet name="NEP Arts" sheetId="4" r:id="rId3"/>
    <sheet name="NEP Scienc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12" i="1" l="1"/>
  <c r="DN12" i="1"/>
  <c r="FA13" i="2"/>
  <c r="EZ13" i="2"/>
  <c r="CI5" i="5"/>
  <c r="CG5" i="5"/>
  <c r="CP5" i="4"/>
  <c r="CS5" i="4"/>
  <c r="CR5" i="4"/>
  <c r="CW12" i="1"/>
  <c r="CV12" i="1"/>
  <c r="EC13" i="2"/>
  <c r="EB13" i="2"/>
  <c r="ES11" i="1"/>
  <c r="GP12" i="2"/>
  <c r="BG5" i="5"/>
  <c r="BF5" i="5"/>
  <c r="BD5" i="5"/>
  <c r="BC5" i="5"/>
  <c r="BM5" i="4"/>
  <c r="BL5" i="4"/>
  <c r="BJ5" i="4"/>
  <c r="BI5" i="4"/>
  <c r="EG11" i="1"/>
  <c r="EF11" i="1"/>
  <c r="FY12" i="2"/>
  <c r="FX12" i="2"/>
  <c r="AD5" i="5"/>
  <c r="AC5" i="5"/>
  <c r="AB5" i="5"/>
  <c r="AA5" i="5"/>
  <c r="Z5" i="5"/>
  <c r="AG5" i="4"/>
  <c r="AF5" i="4"/>
  <c r="AE5" i="4"/>
  <c r="AD5" i="4"/>
  <c r="AC5" i="4"/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<sst xmlns="http://schemas.openxmlformats.org/spreadsheetml/2006/main" count="2073" uniqueCount="96">
  <si>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</si>
  <si>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</si>
  <si>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</si>
  <si>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</si>
  <si>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</si>
  <si>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</si>
  <si>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</si>
  <si>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</si>
  <si>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</si>
  <si>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</si>
  <si>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</si>
  <si>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</si>
  <si>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</si>
  <si>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</si>
  <si>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</si>
  <si>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</si>
  <si>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</si>
  <si>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</si>
  <si>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</si>
  <si>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</si>
  <si>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</si>
  <si>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</si>
  <si>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</si>
  <si>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</si>
  <si>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</si>
  <si>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</si>
  <si>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</si>
  <si>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</si>
  <si>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</si>
  <si>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</si>
  <si>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</si>
  <si>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</si>
  <si>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</si>
  <si>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</si>
  <si>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</si>
  <si>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</si>
  <si>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</si>
  <si>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</si>
  <si>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</si>
  <si>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</si>
  <si>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</si>
  <si>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</si>
  <si>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</si>
  <si>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</si>
  <si>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</si>
  <si>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</si>
  <si>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</si>
  <si>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</si>
  <si>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</si>
  <si>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</si>
  <si>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</si>
  <si>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</si>
  <si>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</si>
  <si>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</si>
  <si>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</si>
  <si>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</si>
  <si>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</si>
  <si>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</si>
  <si>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</si>
  <si>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</si>
  <si>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</si>
  <si>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</si>
  <si>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</si>
  <si>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</si>
  <si>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</si>
  <si>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</si>
  <si>
    <t>NEP 2020-WEF 2024-25 with single major two minor</t>
  </si>
  <si>
    <t>Core 1/
Major</t>
  </si>
  <si>
    <t>Core 2/
Minor 1</t>
  </si>
  <si>
    <t>Core 3/
Minor 2</t>
  </si>
  <si>
    <t>MDC</t>
  </si>
  <si>
    <t>AECC</t>
  </si>
  <si>
    <t>OD</t>
  </si>
  <si>
    <t>HN</t>
  </si>
  <si>
    <t>ENG</t>
  </si>
  <si>
    <t>SEC</t>
  </si>
  <si>
    <t>VAC</t>
  </si>
  <si>
    <t>Community services/
field work/
Internship</t>
  </si>
  <si>
    <t>CORE 1</t>
  </si>
  <si>
    <t>CORE 2</t>
  </si>
  <si>
    <t>CORE 3</t>
  </si>
  <si>
    <t>AEC</t>
  </si>
  <si>
    <t>VAC (ENV. DM)</t>
  </si>
  <si>
    <t>2027-30</t>
  </si>
  <si>
    <t>2028-31</t>
  </si>
  <si>
    <t>2029-32</t>
  </si>
  <si>
    <t>2030-33</t>
  </si>
  <si>
    <t>2031-34</t>
  </si>
  <si>
    <t>2032-35</t>
  </si>
  <si>
    <t xml:space="preserve">Appeared in 6th Sem Subject Wise </t>
  </si>
  <si>
    <t>ENROLLMENT YEAR WISE</t>
  </si>
  <si>
    <t>Appeared in 4th Sem Subject Wise</t>
  </si>
  <si>
    <t>Appeared in 5th Sem Subject Wise</t>
  </si>
  <si>
    <t>Appeared in 6th Sem Subject Wise</t>
  </si>
  <si>
    <t>ZOOL APICULTURE</t>
  </si>
  <si>
    <t>PER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</si>
</sst>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1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1" fillId="9" borderId="4" xfId="0" applyFont="1" applyFill="1" applyBorder="1"/>
    <xf numFmtId="0" fontId="0" fillId="13" borderId="1" xfId="0" applyFill="1" applyBorder="1"/>
    <xf numFmtId="0" fontId="0" fillId="17" borderId="1" xfId="0" applyFill="1" applyBorder="1"/>
    <xf numFmtId="0" fontId="0" fillId="17" borderId="2" xfId="0" applyFill="1" applyBorder="1"/>
    <xf numFmtId="0" fontId="0" fillId="21" borderId="1" xfId="0" applyFill="1" applyBorder="1"/>
    <xf numFmtId="0" fontId="0" fillId="20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19" borderId="1" xfId="0" applyFill="1" applyBorder="1"/>
    <xf numFmtId="0" fontId="1" fillId="22" borderId="1" xfId="0" applyFont="1" applyFill="1" applyBorder="1"/>
    <xf numFmtId="0" fontId="1" fillId="22" borderId="1" xfId="0" applyFont="1" applyFill="1" applyBorder="1" applyAlignment="1">
      <alignment wrapText="1"/>
    </xf>
    <xf numFmtId="0" fontId="7" fillId="22" borderId="1" xfId="0" applyFont="1" applyFill="1" applyBorder="1" applyAlignment="1">
      <alignment wrapText="1"/>
    </xf>
    <xf numFmtId="0" fontId="0" fillId="22" borderId="1" xfId="0" applyFill="1" applyBorder="1"/>
    <xf numFmtId="0" fontId="7" fillId="22" borderId="2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/>
    </xf>
    <xf numFmtId="0" fontId="0" fillId="22" borderId="1" xfId="0" applyFill="1" applyBorder="1" applyAlignment="1">
      <alignment horizontal="right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1" fillId="22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EF199"/>
      <color rgb="FFCCCCFF"/>
      <color rgb="FFFF9999"/>
      <color rgb="FF99FFCC"/>
      <color rgb="FFFFFFCC"/>
      <color rgb="FFFFCCFF"/>
      <color rgb="FFFFCC00"/>
      <color rgb="FFECBBB6"/>
      <color rgb="FFFF99CC"/>
      <color rgb="FFE3C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7"/>
  <sheetViews>
    <sheetView tabSelected="1" topLeftCell="DL1" zoomScaleNormal="100" workbookViewId="0">
      <selection activeCell="EY13" sqref="EY13"/>
    </sheetView>
  </sheetViews>
  <sheetFormatPr defaultRowHeight="15" x14ac:dyDescent="0.25"/>
  <cols>
    <col min="2" max="2" width="5.7109375" bestFit="1" customWidth="1"/>
    <col min="3" max="3" width="5.42578125" customWidth="1"/>
    <col min="4" max="4" width="5.7109375" bestFit="1" customWidth="1"/>
    <col min="5" max="5" width="5.28515625" customWidth="1"/>
    <col min="6" max="6" width="5.7109375" bestFit="1" customWidth="1"/>
    <col min="7" max="7" width="4.85546875" customWidth="1"/>
    <col min="8" max="8" width="5.7109375" bestFit="1" customWidth="1"/>
    <col min="9" max="9" width="5.140625" customWidth="1"/>
    <col min="10" max="10" width="5.7109375" bestFit="1" customWidth="1"/>
    <col min="11" max="11" width="5.5703125" customWidth="1"/>
    <col min="12" max="12" width="5.7109375" bestFit="1" customWidth="1"/>
    <col min="13" max="13" width="5.42578125" customWidth="1"/>
    <col min="14" max="14" width="4.28515625" bestFit="1" customWidth="1"/>
    <col min="15" max="15" width="4.140625" bestFit="1" customWidth="1"/>
    <col min="16" max="16" width="3.85546875" bestFit="1" customWidth="1"/>
    <col min="17" max="17" width="4.140625" bestFit="1" customWidth="1"/>
    <col min="18" max="18" width="4" bestFit="1" customWidth="1"/>
    <col min="19" max="19" width="5.28515625" bestFit="1" customWidth="1"/>
    <col min="20" max="20" width="5.7109375" bestFit="1" customWidth="1"/>
    <col min="21" max="22" width="5.42578125" bestFit="1" customWidth="1"/>
    <col min="23" max="23" width="11" customWidth="1"/>
    <col min="24" max="24" width="10.42578125" bestFit="1" customWidth="1"/>
    <col min="25" max="25" width="4" bestFit="1" customWidth="1"/>
    <col min="26" max="26" width="5.7109375" bestFit="1" customWidth="1"/>
    <col min="27" max="27" width="3.140625" bestFit="1" customWidth="1"/>
    <col min="28" max="28" width="5.7109375" bestFit="1" customWidth="1"/>
    <col min="29" max="29" width="3.140625" bestFit="1" customWidth="1"/>
    <col min="30" max="30" width="5.7109375" bestFit="1" customWidth="1"/>
    <col min="31" max="31" width="4" bestFit="1" customWidth="1"/>
    <col min="32" max="32" width="5.7109375" bestFit="1" customWidth="1"/>
    <col min="33" max="33" width="4" bestFit="1" customWidth="1"/>
    <col min="34" max="34" width="5.7109375" bestFit="1" customWidth="1"/>
    <col min="35" max="35" width="3.140625" bestFit="1" customWidth="1"/>
    <col min="36" max="36" width="5.7109375" bestFit="1" customWidth="1"/>
    <col min="37" max="37" width="3.140625" bestFit="1" customWidth="1"/>
    <col min="38" max="38" width="4.28515625" bestFit="1" customWidth="1"/>
    <col min="39" max="39" width="4.140625" bestFit="1" customWidth="1"/>
    <col min="40" max="40" width="3.85546875" bestFit="1" customWidth="1"/>
    <col min="41" max="41" width="4.140625" bestFit="1" customWidth="1"/>
    <col min="42" max="42" width="4" bestFit="1" customWidth="1"/>
    <col min="43" max="43" width="5.28515625" bestFit="1" customWidth="1"/>
    <col min="44" max="44" width="5.7109375" bestFit="1" customWidth="1"/>
    <col min="45" max="46" width="5.42578125" bestFit="1" customWidth="1"/>
    <col min="47" max="47" width="8.28515625" bestFit="1" customWidth="1"/>
    <col min="48" max="48" width="10.42578125" bestFit="1" customWidth="1"/>
    <col min="49" max="49" width="4" bestFit="1" customWidth="1"/>
    <col min="50" max="50" width="5.7109375" bestFit="1" customWidth="1"/>
    <col min="51" max="51" width="3.140625" bestFit="1" customWidth="1"/>
    <col min="52" max="52" width="5.7109375" bestFit="1" customWidth="1"/>
    <col min="53" max="53" width="3.140625" bestFit="1" customWidth="1"/>
    <col min="54" max="54" width="5.7109375" bestFit="1" customWidth="1"/>
    <col min="55" max="55" width="4" bestFit="1" customWidth="1"/>
    <col min="56" max="56" width="5.7109375" bestFit="1" customWidth="1"/>
    <col min="57" max="57" width="4" bestFit="1" customWidth="1"/>
    <col min="58" max="58" width="5.7109375" bestFit="1" customWidth="1"/>
    <col min="59" max="59" width="3.140625" bestFit="1" customWidth="1"/>
    <col min="60" max="60" width="5.7109375" bestFit="1" customWidth="1"/>
    <col min="61" max="61" width="3.140625" bestFit="1" customWidth="1"/>
    <col min="62" max="62" width="4.7109375" bestFit="1" customWidth="1"/>
    <col min="63" max="63" width="4.140625" bestFit="1" customWidth="1"/>
    <col min="64" max="64" width="4.28515625" bestFit="1" customWidth="1"/>
    <col min="65" max="65" width="4.140625" bestFit="1" customWidth="1"/>
    <col min="66" max="66" width="3.5703125" bestFit="1" customWidth="1"/>
    <col min="67" max="67" width="5.28515625" bestFit="1" customWidth="1"/>
    <col min="68" max="68" width="5.7109375" bestFit="1" customWidth="1"/>
    <col min="69" max="70" width="5.42578125" bestFit="1" customWidth="1"/>
    <col min="71" max="71" width="8.28515625" bestFit="1" customWidth="1"/>
    <col min="72" max="72" width="10.42578125" bestFit="1" customWidth="1"/>
    <col min="73" max="73" width="4" bestFit="1" customWidth="1"/>
    <col min="74" max="74" width="5.7109375" bestFit="1" customWidth="1"/>
    <col min="75" max="75" width="3.140625" bestFit="1" customWidth="1"/>
    <col min="76" max="76" width="5.7109375" bestFit="1" customWidth="1"/>
    <col min="77" max="77" width="4" bestFit="1" customWidth="1"/>
    <col min="78" max="78" width="5.7109375" bestFit="1" customWidth="1"/>
    <col min="79" max="79" width="3.140625" bestFit="1" customWidth="1"/>
    <col min="80" max="80" width="5.7109375" bestFit="1" customWidth="1"/>
    <col min="81" max="81" width="4" bestFit="1" customWidth="1"/>
    <col min="82" max="82" width="5.7109375" bestFit="1" customWidth="1"/>
    <col min="83" max="83" width="3.140625" bestFit="1" customWidth="1"/>
    <col min="84" max="84" width="5.7109375" bestFit="1" customWidth="1"/>
    <col min="85" max="85" width="3.140625" bestFit="1" customWidth="1"/>
    <col min="86" max="86" width="4.28515625" bestFit="1" customWidth="1"/>
    <col min="87" max="87" width="4.140625" bestFit="1" customWidth="1"/>
    <col min="88" max="88" width="3.85546875" bestFit="1" customWidth="1"/>
    <col min="89" max="89" width="4.140625" bestFit="1" customWidth="1"/>
    <col min="90" max="90" width="6.7109375" customWidth="1"/>
    <col min="91" max="91" width="5.28515625" bestFit="1" customWidth="1"/>
    <col min="92" max="92" width="5.7109375" bestFit="1" customWidth="1"/>
    <col min="93" max="94" width="4.28515625" bestFit="1" customWidth="1"/>
    <col min="95" max="95" width="4.5703125" bestFit="1" customWidth="1"/>
    <col min="96" max="96" width="4.140625" bestFit="1" customWidth="1"/>
    <col min="97" max="97" width="3.85546875" bestFit="1" customWidth="1"/>
    <col min="98" max="98" width="5.28515625" bestFit="1" customWidth="1"/>
    <col min="99" max="100" width="5.42578125" bestFit="1" customWidth="1"/>
    <col min="101" max="101" width="8.28515625" bestFit="1" customWidth="1"/>
    <col min="102" max="102" width="11.28515625" bestFit="1" customWidth="1"/>
    <col min="103" max="103" width="4" bestFit="1" customWidth="1"/>
    <col min="104" max="104" width="5.7109375" bestFit="1" customWidth="1"/>
    <col min="105" max="105" width="3.140625" bestFit="1" customWidth="1"/>
    <col min="106" max="106" width="5.7109375" bestFit="1" customWidth="1"/>
    <col min="107" max="107" width="4" bestFit="1" customWidth="1"/>
    <col min="108" max="108" width="5.7109375" bestFit="1" customWidth="1"/>
    <col min="109" max="109" width="3.140625" bestFit="1" customWidth="1"/>
    <col min="110" max="110" width="5.7109375" bestFit="1" customWidth="1"/>
    <col min="111" max="111" width="4" bestFit="1" customWidth="1"/>
    <col min="112" max="112" width="5.7109375" bestFit="1" customWidth="1"/>
    <col min="113" max="113" width="3.140625" bestFit="1" customWidth="1"/>
    <col min="114" max="114" width="5.7109375" bestFit="1" customWidth="1"/>
    <col min="115" max="115" width="3.140625" bestFit="1" customWidth="1"/>
    <col min="116" max="116" width="4.7109375" bestFit="1" customWidth="1"/>
    <col min="117" max="117" width="4.140625" bestFit="1" customWidth="1"/>
    <col min="118" max="118" width="3.85546875" bestFit="1" customWidth="1"/>
    <col min="119" max="119" width="4.140625" bestFit="1" customWidth="1"/>
    <col min="120" max="120" width="7.5703125" customWidth="1"/>
    <col min="121" max="121" width="5.28515625" bestFit="1" customWidth="1"/>
    <col min="122" max="122" width="5.7109375" bestFit="1" customWidth="1"/>
    <col min="123" max="124" width="4.28515625" bestFit="1" customWidth="1"/>
    <col min="125" max="125" width="4.5703125" bestFit="1" customWidth="1"/>
    <col min="126" max="126" width="5.140625" bestFit="1" customWidth="1"/>
    <col min="127" max="127" width="5.5703125" bestFit="1" customWidth="1"/>
    <col min="128" max="128" width="5.28515625" bestFit="1" customWidth="1"/>
    <col min="129" max="129" width="5.42578125" bestFit="1" customWidth="1"/>
    <col min="130" max="130" width="7.28515625" bestFit="1" customWidth="1"/>
    <col min="131" max="131" width="8.28515625" bestFit="1" customWidth="1"/>
    <col min="132" max="132" width="11.28515625" bestFit="1" customWidth="1"/>
    <col min="133" max="133" width="4" bestFit="1" customWidth="1"/>
    <col min="134" max="134" width="6" bestFit="1" customWidth="1"/>
    <col min="135" max="135" width="4.28515625" bestFit="1" customWidth="1"/>
    <col min="136" max="136" width="6" bestFit="1" customWidth="1"/>
    <col min="137" max="137" width="4.28515625" bestFit="1" customWidth="1"/>
    <col min="138" max="138" width="6" bestFit="1" customWidth="1"/>
    <col min="139" max="139" width="4.28515625" bestFit="1" customWidth="1"/>
    <col min="140" max="140" width="6" bestFit="1" customWidth="1"/>
    <col min="141" max="141" width="4.28515625" bestFit="1" customWidth="1"/>
    <col min="142" max="142" width="6" bestFit="1" customWidth="1"/>
    <col min="143" max="143" width="4.28515625" bestFit="1" customWidth="1"/>
    <col min="144" max="144" width="6" bestFit="1" customWidth="1"/>
    <col min="145" max="145" width="4.28515625" bestFit="1" customWidth="1"/>
    <col min="146" max="146" width="4.7109375" bestFit="1" customWidth="1"/>
    <col min="147" max="147" width="4.140625" bestFit="1" customWidth="1"/>
    <col min="148" max="148" width="3.85546875" bestFit="1" customWidth="1"/>
    <col min="149" max="149" width="4.140625" bestFit="1" customWidth="1"/>
    <col min="150" max="150" width="5.5703125" customWidth="1"/>
    <col min="151" max="151" width="5.28515625" bestFit="1" customWidth="1"/>
    <col min="152" max="152" width="5.7109375" bestFit="1" customWidth="1"/>
    <col min="153" max="154" width="5.42578125" bestFit="1" customWidth="1"/>
    <col min="155" max="155" width="8.28515625" bestFit="1" customWidth="1"/>
    <col min="156" max="156" width="11.28515625" bestFit="1" customWidth="1"/>
    <col min="157" max="157" width="10" bestFit="1" customWidth="1"/>
    <col min="158" max="158" width="6" bestFit="1" customWidth="1"/>
    <col min="159" max="159" width="4.28515625" bestFit="1" customWidth="1"/>
    <col min="160" max="160" width="6" bestFit="1" customWidth="1"/>
    <col min="161" max="161" width="4.28515625" bestFit="1" customWidth="1"/>
    <col min="162" max="162" width="6" bestFit="1" customWidth="1"/>
    <col min="163" max="163" width="4.28515625" bestFit="1" customWidth="1"/>
    <col min="164" max="164" width="6" bestFit="1" customWidth="1"/>
    <col min="165" max="165" width="4.28515625" bestFit="1" customWidth="1"/>
    <col min="166" max="166" width="6" bestFit="1" customWidth="1"/>
    <col min="167" max="167" width="4.28515625" bestFit="1" customWidth="1"/>
    <col min="168" max="168" width="6" bestFit="1" customWidth="1"/>
    <col min="169" max="170" width="4.28515625" bestFit="1" customWidth="1"/>
    <col min="171" max="171" width="4.140625" bestFit="1" customWidth="1"/>
    <col min="172" max="172" width="3.85546875" bestFit="1" customWidth="1"/>
    <col min="173" max="173" width="4.140625" bestFit="1" customWidth="1"/>
    <col min="174" max="174" width="7.7109375" customWidth="1"/>
    <col min="175" max="175" width="5.28515625" bestFit="1" customWidth="1"/>
    <col min="176" max="176" width="5.7109375" bestFit="1" customWidth="1"/>
    <col min="177" max="178" width="5.42578125" bestFit="1" customWidth="1"/>
    <col min="179" max="179" width="8.28515625" bestFit="1" customWidth="1"/>
    <col min="180" max="180" width="10.5703125" bestFit="1" customWidth="1"/>
    <col min="181" max="181" width="10" bestFit="1" customWidth="1"/>
    <col min="182" max="182" width="4.42578125" bestFit="1" customWidth="1"/>
    <col min="183" max="183" width="4.28515625" bestFit="1" customWidth="1"/>
    <col min="184" max="184" width="4.5703125" bestFit="1" customWidth="1"/>
    <col min="185" max="185" width="4.140625" bestFit="1" customWidth="1"/>
    <col min="186" max="186" width="3.7109375" bestFit="1" customWidth="1"/>
    <col min="187" max="188" width="4.28515625" bestFit="1" customWidth="1"/>
    <col min="189" max="189" width="4.140625" bestFit="1" customWidth="1"/>
    <col min="190" max="190" width="3.85546875" bestFit="1" customWidth="1"/>
    <col min="191" max="191" width="4.140625" bestFit="1" customWidth="1"/>
    <col min="192" max="192" width="7.7109375" customWidth="1"/>
    <col min="193" max="193" width="5.28515625" bestFit="1" customWidth="1"/>
    <col min="194" max="194" width="5.7109375" bestFit="1" customWidth="1"/>
    <col min="195" max="196" width="5.42578125" bestFit="1" customWidth="1"/>
    <col min="197" max="197" width="8.28515625" bestFit="1" customWidth="1"/>
    <col min="198" max="198" width="9.7109375" bestFit="1" customWidth="1"/>
  </cols>
  <sheetData>
    <row r="1" spans="1:198" ht="23.25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</row>
    <row r="2" spans="1:198" s="18" customFormat="1" x14ac:dyDescent="0.25">
      <c r="A2" s="12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13"/>
      <c r="Z2" s="80" t="s">
        <v>3</v>
      </c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2"/>
      <c r="AX2" s="80" t="s">
        <v>39</v>
      </c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2"/>
      <c r="BV2" s="83" t="s">
        <v>4</v>
      </c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 t="s">
        <v>40</v>
      </c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 t="s">
        <v>41</v>
      </c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 t="s">
        <v>38</v>
      </c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13"/>
      <c r="FZ2" s="83" t="s">
        <v>5</v>
      </c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</row>
    <row r="3" spans="1:198" s="18" customFormat="1" x14ac:dyDescent="0.25">
      <c r="A3" s="12"/>
      <c r="B3" s="83" t="s">
        <v>29</v>
      </c>
      <c r="C3" s="83"/>
      <c r="D3" s="83" t="s">
        <v>30</v>
      </c>
      <c r="E3" s="83"/>
      <c r="F3" s="83" t="s">
        <v>31</v>
      </c>
      <c r="G3" s="83"/>
      <c r="H3" s="83" t="s">
        <v>32</v>
      </c>
      <c r="I3" s="83"/>
      <c r="J3" s="83" t="s">
        <v>33</v>
      </c>
      <c r="K3" s="83"/>
      <c r="L3" s="83" t="s">
        <v>34</v>
      </c>
      <c r="M3" s="83"/>
      <c r="N3" s="80" t="s">
        <v>45</v>
      </c>
      <c r="O3" s="81"/>
      <c r="P3" s="81"/>
      <c r="Q3" s="82"/>
      <c r="R3" s="85" t="s">
        <v>11</v>
      </c>
      <c r="S3" s="85"/>
      <c r="T3" s="85"/>
      <c r="U3" s="85"/>
      <c r="V3" s="85"/>
      <c r="W3" s="85"/>
      <c r="X3" s="83"/>
      <c r="Y3" s="83"/>
      <c r="Z3" s="83" t="s">
        <v>29</v>
      </c>
      <c r="AA3" s="83"/>
      <c r="AB3" s="83" t="s">
        <v>30</v>
      </c>
      <c r="AC3" s="83"/>
      <c r="AD3" s="83" t="s">
        <v>31</v>
      </c>
      <c r="AE3" s="83"/>
      <c r="AF3" s="83" t="s">
        <v>32</v>
      </c>
      <c r="AG3" s="83"/>
      <c r="AH3" s="83" t="s">
        <v>33</v>
      </c>
      <c r="AI3" s="83"/>
      <c r="AJ3" s="83" t="s">
        <v>34</v>
      </c>
      <c r="AK3" s="83"/>
      <c r="AL3" s="80" t="s">
        <v>45</v>
      </c>
      <c r="AM3" s="81"/>
      <c r="AN3" s="81"/>
      <c r="AO3" s="82"/>
      <c r="AP3" s="85" t="s">
        <v>11</v>
      </c>
      <c r="AQ3" s="85"/>
      <c r="AR3" s="85"/>
      <c r="AS3" s="85"/>
      <c r="AT3" s="85"/>
      <c r="AU3" s="85"/>
      <c r="AV3" s="80"/>
      <c r="AW3" s="82"/>
      <c r="AX3" s="83" t="s">
        <v>29</v>
      </c>
      <c r="AY3" s="83"/>
      <c r="AZ3" s="83" t="s">
        <v>30</v>
      </c>
      <c r="BA3" s="83"/>
      <c r="BB3" s="83" t="s">
        <v>31</v>
      </c>
      <c r="BC3" s="83"/>
      <c r="BD3" s="83" t="s">
        <v>32</v>
      </c>
      <c r="BE3" s="83"/>
      <c r="BF3" s="83" t="s">
        <v>33</v>
      </c>
      <c r="BG3" s="83"/>
      <c r="BH3" s="83" t="s">
        <v>34</v>
      </c>
      <c r="BI3" s="83"/>
      <c r="BJ3" s="80" t="s">
        <v>45</v>
      </c>
      <c r="BK3" s="81"/>
      <c r="BL3" s="81"/>
      <c r="BM3" s="82"/>
      <c r="BN3" s="85" t="s">
        <v>11</v>
      </c>
      <c r="BO3" s="85"/>
      <c r="BP3" s="85"/>
      <c r="BQ3" s="85"/>
      <c r="BR3" s="85"/>
      <c r="BS3" s="85"/>
      <c r="BT3" s="80"/>
      <c r="BU3" s="82"/>
      <c r="BV3" s="83" t="s">
        <v>29</v>
      </c>
      <c r="BW3" s="83"/>
      <c r="BX3" s="83" t="s">
        <v>30</v>
      </c>
      <c r="BY3" s="83"/>
      <c r="BZ3" s="83" t="s">
        <v>31</v>
      </c>
      <c r="CA3" s="83"/>
      <c r="CB3" s="83" t="s">
        <v>32</v>
      </c>
      <c r="CC3" s="83"/>
      <c r="CD3" s="83" t="s">
        <v>33</v>
      </c>
      <c r="CE3" s="83"/>
      <c r="CF3" s="83" t="s">
        <v>34</v>
      </c>
      <c r="CG3" s="83"/>
      <c r="CH3" s="80" t="s">
        <v>45</v>
      </c>
      <c r="CI3" s="81"/>
      <c r="CJ3" s="81"/>
      <c r="CK3" s="82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83" t="s">
        <v>29</v>
      </c>
      <c r="DA3" s="83"/>
      <c r="DB3" s="83" t="s">
        <v>30</v>
      </c>
      <c r="DC3" s="83"/>
      <c r="DD3" s="83" t="s">
        <v>31</v>
      </c>
      <c r="DE3" s="83"/>
      <c r="DF3" s="83" t="s">
        <v>32</v>
      </c>
      <c r="DG3" s="83"/>
      <c r="DH3" s="83" t="s">
        <v>33</v>
      </c>
      <c r="DI3" s="83"/>
      <c r="DJ3" s="83" t="s">
        <v>34</v>
      </c>
      <c r="DK3" s="83"/>
      <c r="DL3" s="80" t="s">
        <v>45</v>
      </c>
      <c r="DM3" s="81"/>
      <c r="DN3" s="81"/>
      <c r="DO3" s="82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83" t="s">
        <v>29</v>
      </c>
      <c r="EE3" s="83"/>
      <c r="EF3" s="83" t="s">
        <v>30</v>
      </c>
      <c r="EG3" s="83"/>
      <c r="EH3" s="83" t="s">
        <v>31</v>
      </c>
      <c r="EI3" s="83"/>
      <c r="EJ3" s="83" t="s">
        <v>32</v>
      </c>
      <c r="EK3" s="83"/>
      <c r="EL3" s="83" t="s">
        <v>33</v>
      </c>
      <c r="EM3" s="83"/>
      <c r="EN3" s="83" t="s">
        <v>34</v>
      </c>
      <c r="EO3" s="83"/>
      <c r="EP3" s="80" t="s">
        <v>45</v>
      </c>
      <c r="EQ3" s="81"/>
      <c r="ER3" s="81"/>
      <c r="ES3" s="82"/>
      <c r="ET3" s="14" t="s">
        <v>11</v>
      </c>
      <c r="EU3" s="14"/>
      <c r="EV3" s="14"/>
      <c r="EW3" s="14"/>
      <c r="EX3" s="14"/>
      <c r="EY3" s="14"/>
      <c r="EZ3" s="12"/>
      <c r="FA3" s="12"/>
      <c r="FB3" s="83" t="s">
        <v>29</v>
      </c>
      <c r="FC3" s="83"/>
      <c r="FD3" s="83" t="s">
        <v>30</v>
      </c>
      <c r="FE3" s="83"/>
      <c r="FF3" s="83" t="s">
        <v>31</v>
      </c>
      <c r="FG3" s="83"/>
      <c r="FH3" s="83" t="s">
        <v>32</v>
      </c>
      <c r="FI3" s="83"/>
      <c r="FJ3" s="83" t="s">
        <v>33</v>
      </c>
      <c r="FK3" s="83"/>
      <c r="FL3" s="83" t="s">
        <v>34</v>
      </c>
      <c r="FM3" s="83"/>
      <c r="FN3" s="80" t="s">
        <v>45</v>
      </c>
      <c r="FO3" s="81"/>
      <c r="FP3" s="81"/>
      <c r="FQ3" s="82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80" t="s">
        <v>45</v>
      </c>
      <c r="GG3" s="81"/>
      <c r="GH3" s="81"/>
      <c r="GI3" s="82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0" t="s">
        <v>47</v>
      </c>
      <c r="O4" s="82"/>
      <c r="P4" s="80" t="s">
        <v>48</v>
      </c>
      <c r="Q4" s="82"/>
      <c r="R4" s="15"/>
      <c r="S4" s="15"/>
      <c r="T4" s="15"/>
      <c r="U4" s="15"/>
      <c r="V4" s="15"/>
      <c r="W4" s="15"/>
      <c r="X4" s="83" t="s">
        <v>12</v>
      </c>
      <c r="Y4" s="8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80" t="s">
        <v>47</v>
      </c>
      <c r="AM4" s="82"/>
      <c r="AN4" s="80" t="s">
        <v>48</v>
      </c>
      <c r="AO4" s="82"/>
      <c r="AP4" s="15"/>
      <c r="AQ4" s="15"/>
      <c r="AR4" s="15"/>
      <c r="AS4" s="15"/>
      <c r="AT4" s="15"/>
      <c r="AU4" s="15"/>
      <c r="AV4" s="80" t="s">
        <v>12</v>
      </c>
      <c r="AW4" s="8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80" t="s">
        <v>47</v>
      </c>
      <c r="BK4" s="82"/>
      <c r="BL4" s="80" t="s">
        <v>48</v>
      </c>
      <c r="BM4" s="82"/>
      <c r="BN4" s="15"/>
      <c r="BO4" s="15"/>
      <c r="BP4" s="15"/>
      <c r="BQ4" s="15"/>
      <c r="BR4" s="15"/>
      <c r="BS4" s="15"/>
      <c r="BT4" s="80" t="s">
        <v>12</v>
      </c>
      <c r="BU4" s="82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80" t="s">
        <v>47</v>
      </c>
      <c r="CI4" s="82"/>
      <c r="CJ4" s="80" t="s">
        <v>48</v>
      </c>
      <c r="CK4" s="82"/>
      <c r="CL4" s="14"/>
      <c r="CM4" s="14"/>
      <c r="CN4" s="14"/>
      <c r="CO4" s="84" t="s">
        <v>36</v>
      </c>
      <c r="CP4" s="84"/>
      <c r="CQ4" s="84"/>
      <c r="CR4" s="84"/>
      <c r="CS4" s="84"/>
      <c r="CT4" s="84"/>
      <c r="CU4" s="27"/>
      <c r="CV4" s="14"/>
      <c r="CW4" s="14"/>
      <c r="CX4" s="80" t="s">
        <v>12</v>
      </c>
      <c r="CY4" s="82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80" t="s">
        <v>47</v>
      </c>
      <c r="DM4" s="82"/>
      <c r="DN4" s="80" t="s">
        <v>48</v>
      </c>
      <c r="DO4" s="82"/>
      <c r="DP4" s="14"/>
      <c r="DQ4" s="14"/>
      <c r="DR4" s="14"/>
      <c r="DS4" s="84" t="s">
        <v>43</v>
      </c>
      <c r="DT4" s="84"/>
      <c r="DU4" s="84"/>
      <c r="DV4" s="84"/>
      <c r="DW4" s="84"/>
      <c r="DX4" s="84"/>
      <c r="DY4" s="27"/>
      <c r="DZ4" s="14"/>
      <c r="EA4" s="14"/>
      <c r="EB4" s="80" t="s">
        <v>12</v>
      </c>
      <c r="EC4" s="82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80" t="s">
        <v>47</v>
      </c>
      <c r="EQ4" s="82"/>
      <c r="ER4" s="80" t="s">
        <v>48</v>
      </c>
      <c r="ES4" s="82"/>
      <c r="ET4" s="14"/>
      <c r="EU4" s="14"/>
      <c r="EV4" s="14"/>
      <c r="EW4" s="14"/>
      <c r="EX4" s="14"/>
      <c r="EY4" s="14"/>
      <c r="EZ4" s="80" t="s">
        <v>12</v>
      </c>
      <c r="FA4" s="82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80" t="s">
        <v>47</v>
      </c>
      <c r="FO4" s="82"/>
      <c r="FP4" s="80" t="s">
        <v>48</v>
      </c>
      <c r="FQ4" s="82"/>
      <c r="FR4" s="14"/>
      <c r="FS4" s="14"/>
      <c r="FT4" s="14"/>
      <c r="FU4" s="14"/>
      <c r="FV4" s="14"/>
      <c r="FW4" s="14"/>
      <c r="FX4" s="80" t="s">
        <v>12</v>
      </c>
      <c r="FY4" s="82"/>
      <c r="FZ4" s="12"/>
      <c r="GA4" s="12"/>
      <c r="GB4" s="12"/>
      <c r="GC4" s="12"/>
      <c r="GD4" s="12"/>
      <c r="GE4" s="12"/>
      <c r="GF4" s="80" t="s">
        <v>47</v>
      </c>
      <c r="GG4" s="82"/>
      <c r="GH4" s="80" t="s">
        <v>48</v>
      </c>
      <c r="GI4" s="82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2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U13" si="2">SUM(AX7+AZ7+BB7+BD7+BF7+BH7)</f>
        <v>120</v>
      </c>
      <c r="BU7" s="1">
        <f t="shared" si="2"/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3">SUM(BV7+BX7+BZ7+CB7+CD7+CF7)</f>
        <v>116</v>
      </c>
      <c r="CY7" s="26">
        <f t="shared" si="3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3" si="4">SUM(CZ7+DB7+DD7+DF7+DH7+DJ7)</f>
        <v>116</v>
      </c>
      <c r="EC7" s="10">
        <f t="shared" si="4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FA13" si="5">SUM(ED7+EF7+EH7+EJ7+EL7+EN7)</f>
        <v>111</v>
      </c>
      <c r="FA7" s="6">
        <f t="shared" si="5"/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2" si="6">SUM(FB7+FD7+FF7+FH7+FJ7+FL7)</f>
        <v>113</v>
      </c>
      <c r="FY7" s="3">
        <f t="shared" si="6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 t="shared" ref="GP7:GP12" si="7"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2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3"/>
        <v>216</v>
      </c>
      <c r="CY8" s="26">
        <f t="shared" si="3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4"/>
        <v>216</v>
      </c>
      <c r="EC8" s="10">
        <f t="shared" si="4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5"/>
        <v>215</v>
      </c>
      <c r="FA8" s="6">
        <f t="shared" si="5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6"/>
        <v>229</v>
      </c>
      <c r="FY8" s="3">
        <f t="shared" si="6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 t="shared" si="7"/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2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3"/>
        <v>203</v>
      </c>
      <c r="CY9" s="26">
        <f t="shared" si="3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4"/>
        <v>203</v>
      </c>
      <c r="EC9" s="10">
        <f t="shared" si="4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5"/>
        <v>201</v>
      </c>
      <c r="FA9" s="6">
        <f t="shared" si="5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6"/>
        <v>216</v>
      </c>
      <c r="FY9" s="3">
        <f t="shared" si="6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 t="shared" si="7"/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2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3"/>
        <v>208</v>
      </c>
      <c r="CY10" s="26">
        <f t="shared" si="3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4"/>
        <v>208</v>
      </c>
      <c r="EC10" s="10">
        <f t="shared" si="4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5"/>
        <v>203</v>
      </c>
      <c r="FA10" s="6">
        <f t="shared" si="5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6"/>
        <v>204</v>
      </c>
      <c r="FY10" s="3">
        <f t="shared" si="6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 t="shared" si="7"/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64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58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2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3"/>
        <v>230</v>
      </c>
      <c r="CY11" s="26">
        <f t="shared" si="3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4"/>
        <v>226</v>
      </c>
      <c r="EC11" s="10">
        <f t="shared" si="4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5"/>
        <v>224</v>
      </c>
      <c r="FA11" s="6">
        <f t="shared" si="5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6"/>
        <v>223</v>
      </c>
      <c r="FY11" s="3">
        <f t="shared" si="6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 t="s">
        <v>42</v>
      </c>
      <c r="GP11" s="16">
        <f t="shared" si="7"/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64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58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2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3"/>
        <v>234</v>
      </c>
      <c r="CY12" s="26">
        <f t="shared" si="3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4"/>
        <v>230</v>
      </c>
      <c r="EC12" s="10">
        <f t="shared" si="4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5"/>
        <v>231</v>
      </c>
      <c r="FA12" s="7">
        <f t="shared" si="5"/>
        <v>231</v>
      </c>
      <c r="FB12" s="8">
        <v>13</v>
      </c>
      <c r="FC12" s="8">
        <v>13</v>
      </c>
      <c r="FD12" s="8">
        <v>42</v>
      </c>
      <c r="FE12" s="8">
        <v>42</v>
      </c>
      <c r="FF12" s="8">
        <v>56</v>
      </c>
      <c r="FG12" s="8">
        <v>56</v>
      </c>
      <c r="FH12" s="8">
        <v>63</v>
      </c>
      <c r="FI12" s="8">
        <v>63</v>
      </c>
      <c r="FJ12" s="8">
        <v>28</v>
      </c>
      <c r="FK12" s="8">
        <v>28</v>
      </c>
      <c r="FL12" s="8">
        <v>27</v>
      </c>
      <c r="FM12" s="8">
        <v>27</v>
      </c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>
        <v>229</v>
      </c>
      <c r="FX12" s="8">
        <f t="shared" si="6"/>
        <v>229</v>
      </c>
      <c r="FY12" s="8">
        <f t="shared" si="6"/>
        <v>229</v>
      </c>
      <c r="FZ12" s="17">
        <v>8</v>
      </c>
      <c r="GA12" s="17">
        <v>34</v>
      </c>
      <c r="GB12" s="17">
        <v>45</v>
      </c>
      <c r="GC12" s="17">
        <v>33</v>
      </c>
      <c r="GD12" s="17">
        <v>10</v>
      </c>
      <c r="GE12" s="17">
        <v>17</v>
      </c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 t="s">
        <v>42</v>
      </c>
      <c r="GP12" s="16">
        <f t="shared" si="7"/>
        <v>147</v>
      </c>
    </row>
    <row r="13" spans="1:198" x14ac:dyDescent="0.25">
      <c r="A13" s="1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64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59">
        <v>200</v>
      </c>
      <c r="T13" s="59">
        <v>49</v>
      </c>
      <c r="U13" s="9">
        <v>249</v>
      </c>
      <c r="V13" s="9">
        <v>249</v>
      </c>
      <c r="W13" s="9">
        <v>249</v>
      </c>
      <c r="X13" s="9">
        <f>SUM(B13+D13+F13+H13+J13+L13)</f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58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0">
        <v>236</v>
      </c>
      <c r="BT13" s="1">
        <f t="shared" si="2"/>
        <v>236</v>
      </c>
      <c r="BU13" s="1">
        <f t="shared" si="2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3"/>
        <v>229</v>
      </c>
      <c r="CY13" s="26">
        <f t="shared" si="3"/>
        <v>229</v>
      </c>
      <c r="CZ13" s="10">
        <v>8</v>
      </c>
      <c r="DA13" s="10">
        <v>2</v>
      </c>
      <c r="DB13" s="10">
        <v>48</v>
      </c>
      <c r="DC13" s="10">
        <v>43</v>
      </c>
      <c r="DD13" s="10">
        <v>55</v>
      </c>
      <c r="DE13" s="10">
        <v>43</v>
      </c>
      <c r="DF13" s="10">
        <v>58</v>
      </c>
      <c r="DG13" s="10">
        <v>39</v>
      </c>
      <c r="DH13" s="10">
        <v>27</v>
      </c>
      <c r="DI13" s="10">
        <v>11</v>
      </c>
      <c r="DJ13" s="10">
        <v>27</v>
      </c>
      <c r="DK13" s="10">
        <v>85</v>
      </c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>
        <v>223</v>
      </c>
      <c r="EA13" s="10">
        <v>223</v>
      </c>
      <c r="EB13" s="10">
        <f t="shared" si="4"/>
        <v>223</v>
      </c>
      <c r="EC13" s="10">
        <f t="shared" si="4"/>
        <v>223</v>
      </c>
      <c r="ED13" s="7">
        <v>8</v>
      </c>
      <c r="EE13" s="7">
        <v>8</v>
      </c>
      <c r="EF13" s="7">
        <v>47</v>
      </c>
      <c r="EG13" s="7">
        <v>47</v>
      </c>
      <c r="EH13" s="7">
        <v>57</v>
      </c>
      <c r="EI13" s="7">
        <v>57</v>
      </c>
      <c r="EJ13" s="7">
        <v>58</v>
      </c>
      <c r="EK13" s="7">
        <v>58</v>
      </c>
      <c r="EL13" s="7">
        <v>26</v>
      </c>
      <c r="EM13" s="7">
        <v>26</v>
      </c>
      <c r="EN13" s="7">
        <v>26</v>
      </c>
      <c r="EO13" s="7">
        <v>26</v>
      </c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>
        <v>222</v>
      </c>
      <c r="EZ13" s="7">
        <f t="shared" si="5"/>
        <v>222</v>
      </c>
      <c r="FA13" s="7">
        <f t="shared" si="5"/>
        <v>222</v>
      </c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22"/>
    </row>
    <row r="26" spans="18:18" x14ac:dyDescent="0.25">
      <c r="R26" s="18"/>
    </row>
    <row r="27" spans="18:18" x14ac:dyDescent="0.25">
      <c r="R27" s="18"/>
    </row>
  </sheetData>
  <mergeCells count="90">
    <mergeCell ref="A1:GP1"/>
    <mergeCell ref="B2:X2"/>
    <mergeCell ref="BV2:CY2"/>
    <mergeCell ref="FB2:FX2"/>
    <mergeCell ref="FZ2:GP2"/>
    <mergeCell ref="CZ2:EC2"/>
    <mergeCell ref="Z2:AW2"/>
    <mergeCell ref="AX2:BU2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FL3:FM3"/>
    <mergeCell ref="FB3:FC3"/>
    <mergeCell ref="FD3:FE3"/>
    <mergeCell ref="FF3:FG3"/>
    <mergeCell ref="FH3:FI3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FN3:FQ3"/>
    <mergeCell ref="FN4:FO4"/>
    <mergeCell ref="FP4:FQ4"/>
    <mergeCell ref="GF3:GI3"/>
    <mergeCell ref="GF4:GG4"/>
    <mergeCell ref="GH4:GI4"/>
    <mergeCell ref="FX4:FY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2"/>
  <sheetViews>
    <sheetView topLeftCell="CA2" zoomScaleNormal="100" workbookViewId="0">
      <selection activeCell="DL21" sqref="DL21"/>
    </sheetView>
  </sheetViews>
  <sheetFormatPr defaultRowHeight="15" x14ac:dyDescent="0.25"/>
  <cols>
    <col min="2" max="2" width="6.28515625" bestFit="1" customWidth="1"/>
    <col min="3" max="3" width="3.42578125" bestFit="1" customWidth="1"/>
    <col min="4" max="4" width="6.28515625" bestFit="1" customWidth="1"/>
    <col min="5" max="5" width="3.42578125" bestFit="1" customWidth="1"/>
    <col min="6" max="6" width="6.28515625" bestFit="1" customWidth="1"/>
    <col min="7" max="7" width="3.42578125" bestFit="1" customWidth="1"/>
    <col min="8" max="8" width="6.28515625" bestFit="1" customWidth="1"/>
    <col min="9" max="9" width="3.42578125" bestFit="1" customWidth="1"/>
    <col min="10" max="10" width="6.28515625" bestFit="1" customWidth="1"/>
    <col min="11" max="11" width="3.42578125" bestFit="1" customWidth="1"/>
    <col min="12" max="12" width="6.5703125" customWidth="1"/>
    <col min="13" max="13" width="5.7109375" bestFit="1" customWidth="1"/>
    <col min="14" max="14" width="6.42578125" bestFit="1" customWidth="1"/>
    <col min="15" max="16" width="5.42578125" bestFit="1" customWidth="1"/>
    <col min="17" max="17" width="8.28515625" bestFit="1" customWidth="1"/>
    <col min="18" max="18" width="5.7109375" bestFit="1" customWidth="1"/>
    <col min="19" max="19" width="3.28515625" bestFit="1" customWidth="1"/>
    <col min="20" max="20" width="6.28515625" bestFit="1" customWidth="1"/>
    <col min="21" max="21" width="3.42578125" bestFit="1" customWidth="1"/>
    <col min="22" max="22" width="6.28515625" bestFit="1" customWidth="1"/>
    <col min="23" max="23" width="3.42578125" bestFit="1" customWidth="1"/>
    <col min="24" max="24" width="6.28515625" bestFit="1" customWidth="1"/>
    <col min="25" max="25" width="3.42578125" bestFit="1" customWidth="1"/>
    <col min="26" max="26" width="6.28515625" bestFit="1" customWidth="1"/>
    <col min="27" max="27" width="3.42578125" bestFit="1" customWidth="1"/>
    <col min="28" max="28" width="6.28515625" bestFit="1" customWidth="1"/>
    <col min="29" max="29" width="3.42578125" bestFit="1" customWidth="1"/>
    <col min="30" max="30" width="6.28515625" customWidth="1"/>
    <col min="31" max="31" width="5.7109375" bestFit="1" customWidth="1"/>
    <col min="32" max="32" width="6.42578125" bestFit="1" customWidth="1"/>
    <col min="33" max="34" width="5.42578125" bestFit="1" customWidth="1"/>
    <col min="35" max="35" width="8.28515625" bestFit="1" customWidth="1"/>
    <col min="36" max="36" width="5.7109375" bestFit="1" customWidth="1"/>
    <col min="37" max="37" width="3.28515625" bestFit="1" customWidth="1"/>
    <col min="38" max="38" width="6.28515625" bestFit="1" customWidth="1"/>
    <col min="39" max="39" width="3.42578125" bestFit="1" customWidth="1"/>
    <col min="40" max="40" width="6.28515625" bestFit="1" customWidth="1"/>
    <col min="41" max="41" width="3.42578125" bestFit="1" customWidth="1"/>
    <col min="42" max="42" width="6.28515625" bestFit="1" customWidth="1"/>
    <col min="43" max="43" width="3.42578125" bestFit="1" customWidth="1"/>
    <col min="44" max="44" width="6.28515625" bestFit="1" customWidth="1"/>
    <col min="45" max="45" width="3.42578125" bestFit="1" customWidth="1"/>
    <col min="46" max="46" width="6.28515625" bestFit="1" customWidth="1"/>
    <col min="47" max="47" width="3.42578125" bestFit="1" customWidth="1"/>
    <col min="48" max="48" width="3.7109375" bestFit="1" customWidth="1"/>
    <col min="49" max="49" width="5.7109375" bestFit="1" customWidth="1"/>
    <col min="50" max="50" width="6.42578125" bestFit="1" customWidth="1"/>
    <col min="51" max="52" width="5.42578125" bestFit="1" customWidth="1"/>
    <col min="53" max="53" width="8.28515625" bestFit="1" customWidth="1"/>
    <col min="54" max="54" width="5.7109375" bestFit="1" customWidth="1"/>
    <col min="55" max="55" width="3.28515625" bestFit="1" customWidth="1"/>
    <col min="56" max="56" width="6.28515625" bestFit="1" customWidth="1"/>
    <col min="57" max="57" width="3.42578125" bestFit="1" customWidth="1"/>
    <col min="58" max="58" width="6.28515625" bestFit="1" customWidth="1"/>
    <col min="59" max="59" width="3.42578125" bestFit="1" customWidth="1"/>
    <col min="60" max="60" width="6.28515625" bestFit="1" customWidth="1"/>
    <col min="61" max="61" width="3.42578125" bestFit="1" customWidth="1"/>
    <col min="62" max="62" width="6.28515625" bestFit="1" customWidth="1"/>
    <col min="63" max="63" width="3.42578125" bestFit="1" customWidth="1"/>
    <col min="64" max="64" width="6.28515625" bestFit="1" customWidth="1"/>
    <col min="65" max="65" width="3.42578125" bestFit="1" customWidth="1"/>
    <col min="66" max="66" width="6.28515625" customWidth="1"/>
    <col min="67" max="67" width="5.7109375" bestFit="1" customWidth="1"/>
    <col min="68" max="68" width="6.42578125" bestFit="1" customWidth="1"/>
    <col min="69" max="69" width="4.7109375" bestFit="1" customWidth="1"/>
    <col min="70" max="70" width="5" bestFit="1" customWidth="1"/>
    <col min="71" max="71" width="4.5703125" bestFit="1" customWidth="1"/>
    <col min="72" max="72" width="4.7109375" bestFit="1" customWidth="1"/>
    <col min="73" max="73" width="5.28515625" bestFit="1" customWidth="1"/>
    <col min="74" max="75" width="5.42578125" bestFit="1" customWidth="1"/>
    <col min="76" max="76" width="8.28515625" bestFit="1" customWidth="1"/>
    <col min="77" max="77" width="5.7109375" bestFit="1" customWidth="1"/>
    <col min="78" max="78" width="3.28515625" bestFit="1" customWidth="1"/>
    <col min="79" max="79" width="6.28515625" bestFit="1" customWidth="1"/>
    <col min="80" max="80" width="3.42578125" bestFit="1" customWidth="1"/>
    <col min="81" max="81" width="6.28515625" bestFit="1" customWidth="1"/>
    <col min="82" max="82" width="3.42578125" bestFit="1" customWidth="1"/>
    <col min="83" max="83" width="6.28515625" bestFit="1" customWidth="1"/>
    <col min="84" max="84" width="3.42578125" bestFit="1" customWidth="1"/>
    <col min="85" max="85" width="6.28515625" bestFit="1" customWidth="1"/>
    <col min="86" max="86" width="3.42578125" bestFit="1" customWidth="1"/>
    <col min="87" max="87" width="6.28515625" bestFit="1" customWidth="1"/>
    <col min="88" max="88" width="3.42578125" bestFit="1" customWidth="1"/>
    <col min="89" max="89" width="6.42578125" customWidth="1"/>
    <col min="90" max="90" width="5.7109375" bestFit="1" customWidth="1"/>
    <col min="91" max="91" width="6.42578125" bestFit="1" customWidth="1"/>
    <col min="92" max="92" width="4.7109375" bestFit="1" customWidth="1"/>
    <col min="93" max="93" width="5" bestFit="1" customWidth="1"/>
    <col min="94" max="94" width="4.5703125" bestFit="1" customWidth="1"/>
    <col min="95" max="95" width="4.7109375" bestFit="1" customWidth="1"/>
    <col min="96" max="96" width="5.28515625" bestFit="1" customWidth="1"/>
    <col min="97" max="98" width="5.42578125" bestFit="1" customWidth="1"/>
    <col min="99" max="99" width="8.28515625" bestFit="1" customWidth="1"/>
    <col min="100" max="100" width="5.7109375" bestFit="1" customWidth="1"/>
    <col min="101" max="101" width="3.28515625" bestFit="1" customWidth="1"/>
    <col min="102" max="102" width="6.28515625" bestFit="1" customWidth="1"/>
    <col min="103" max="103" width="4.42578125" bestFit="1" customWidth="1"/>
    <col min="104" max="104" width="6.28515625" bestFit="1" customWidth="1"/>
    <col min="105" max="105" width="4.42578125" bestFit="1" customWidth="1"/>
    <col min="106" max="106" width="6.28515625" bestFit="1" customWidth="1"/>
    <col min="107" max="107" width="4.42578125" bestFit="1" customWidth="1"/>
    <col min="108" max="108" width="6.28515625" bestFit="1" customWidth="1"/>
    <col min="109" max="109" width="4.42578125" bestFit="1" customWidth="1"/>
    <col min="110" max="110" width="6.28515625" bestFit="1" customWidth="1"/>
    <col min="111" max="111" width="4.42578125" bestFit="1" customWidth="1"/>
    <col min="112" max="112" width="5.85546875" customWidth="1"/>
    <col min="113" max="113" width="5.7109375" bestFit="1" customWidth="1"/>
    <col min="114" max="114" width="6.42578125" bestFit="1" customWidth="1"/>
    <col min="115" max="116" width="5.42578125" bestFit="1" customWidth="1"/>
    <col min="117" max="117" width="8.28515625" bestFit="1" customWidth="1"/>
    <col min="118" max="118" width="6.28515625" bestFit="1" customWidth="1"/>
    <col min="119" max="119" width="4.42578125" bestFit="1" customWidth="1"/>
    <col min="120" max="120" width="6.28515625" bestFit="1" customWidth="1"/>
    <col min="121" max="121" width="4.42578125" bestFit="1" customWidth="1"/>
    <col min="122" max="122" width="6.28515625" bestFit="1" customWidth="1"/>
    <col min="123" max="123" width="4.42578125" bestFit="1" customWidth="1"/>
    <col min="124" max="124" width="6.28515625" bestFit="1" customWidth="1"/>
    <col min="125" max="125" width="4.42578125" bestFit="1" customWidth="1"/>
    <col min="126" max="126" width="6.28515625" bestFit="1" customWidth="1"/>
    <col min="127" max="127" width="4.42578125" bestFit="1" customWidth="1"/>
    <col min="128" max="128" width="6.28515625" bestFit="1" customWidth="1"/>
    <col min="129" max="129" width="4.42578125" bestFit="1" customWidth="1"/>
    <col min="130" max="130" width="7" customWidth="1"/>
    <col min="131" max="131" width="5.7109375" bestFit="1" customWidth="1"/>
    <col min="132" max="132" width="6.42578125" bestFit="1" customWidth="1"/>
    <col min="133" max="134" width="5.42578125" bestFit="1" customWidth="1"/>
    <col min="135" max="135" width="8.28515625" bestFit="1" customWidth="1"/>
    <col min="136" max="136" width="6.28515625" bestFit="1" customWidth="1"/>
    <col min="137" max="137" width="4.42578125" bestFit="1" customWidth="1"/>
    <col min="138" max="138" width="4.7109375" bestFit="1" customWidth="1"/>
    <col min="139" max="139" width="5" bestFit="1" customWidth="1"/>
    <col min="140" max="140" width="4.5703125" bestFit="1" customWidth="1"/>
    <col min="141" max="141" width="4.7109375" bestFit="1" customWidth="1"/>
    <col min="142" max="142" width="5.28515625" bestFit="1" customWidth="1"/>
    <col min="143" max="143" width="6.28515625" customWidth="1"/>
    <col min="144" max="144" width="5.7109375" bestFit="1" customWidth="1"/>
    <col min="145" max="145" width="6.42578125" bestFit="1" customWidth="1"/>
    <col min="146" max="147" width="5.42578125" bestFit="1" customWidth="1"/>
    <col min="148" max="148" width="8.28515625" bestFit="1" customWidth="1"/>
    <col min="149" max="149" width="6.7109375" bestFit="1" customWidth="1"/>
  </cols>
  <sheetData>
    <row r="1" spans="1:149" s="28" customFormat="1" ht="23.25" x14ac:dyDescent="0.3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</row>
    <row r="2" spans="1:149" s="28" customFormat="1" x14ac:dyDescent="0.25">
      <c r="A2" s="12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13"/>
      <c r="N2" s="13"/>
      <c r="O2" s="13"/>
      <c r="P2" s="13"/>
      <c r="Q2" s="13"/>
      <c r="R2" s="13"/>
      <c r="S2" s="13"/>
      <c r="T2" s="83" t="s">
        <v>3</v>
      </c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0" t="s">
        <v>39</v>
      </c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2"/>
      <c r="BD2" s="83" t="s">
        <v>4</v>
      </c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0" t="s">
        <v>40</v>
      </c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2"/>
      <c r="CX2" s="80" t="s">
        <v>41</v>
      </c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2"/>
      <c r="DP2" s="83" t="s">
        <v>38</v>
      </c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 t="s">
        <v>5</v>
      </c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83" t="s">
        <v>36</v>
      </c>
      <c r="BR3" s="83"/>
      <c r="BS3" s="83"/>
      <c r="BT3" s="83"/>
      <c r="BU3" s="83"/>
      <c r="BV3" s="8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83" t="s">
        <v>6</v>
      </c>
      <c r="C4" s="83"/>
      <c r="D4" s="83" t="s">
        <v>7</v>
      </c>
      <c r="E4" s="83"/>
      <c r="F4" s="83" t="s">
        <v>8</v>
      </c>
      <c r="G4" s="83"/>
      <c r="H4" s="83" t="s">
        <v>9</v>
      </c>
      <c r="I4" s="83"/>
      <c r="J4" s="83" t="s">
        <v>10</v>
      </c>
      <c r="K4" s="83"/>
      <c r="L4" s="14" t="s">
        <v>11</v>
      </c>
      <c r="M4" s="14"/>
      <c r="N4" s="14"/>
      <c r="O4" s="14"/>
      <c r="P4" s="14"/>
      <c r="Q4" s="14"/>
      <c r="R4" s="83" t="s">
        <v>12</v>
      </c>
      <c r="S4" s="83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83" t="s">
        <v>12</v>
      </c>
      <c r="AK4" s="83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89" t="s">
        <v>11</v>
      </c>
      <c r="AW4" s="90"/>
      <c r="AX4" s="90"/>
      <c r="AY4" s="90"/>
      <c r="AZ4" s="90"/>
      <c r="BA4" s="91"/>
      <c r="BB4" s="83" t="s">
        <v>12</v>
      </c>
      <c r="BC4" s="83"/>
      <c r="BD4" s="83" t="s">
        <v>6</v>
      </c>
      <c r="BE4" s="83"/>
      <c r="BF4" s="83" t="s">
        <v>7</v>
      </c>
      <c r="BG4" s="83"/>
      <c r="BH4" s="83" t="s">
        <v>8</v>
      </c>
      <c r="BI4" s="83"/>
      <c r="BJ4" s="83" t="s">
        <v>9</v>
      </c>
      <c r="BK4" s="83"/>
      <c r="BL4" s="83" t="s">
        <v>10</v>
      </c>
      <c r="BM4" s="83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83" t="s">
        <v>12</v>
      </c>
      <c r="BZ4" s="83"/>
      <c r="CA4" s="83" t="s">
        <v>6</v>
      </c>
      <c r="CB4" s="83"/>
      <c r="CC4" s="83" t="s">
        <v>7</v>
      </c>
      <c r="CD4" s="83"/>
      <c r="CE4" s="83" t="s">
        <v>8</v>
      </c>
      <c r="CF4" s="83"/>
      <c r="CG4" s="83" t="s">
        <v>9</v>
      </c>
      <c r="CH4" s="83"/>
      <c r="CI4" s="83" t="s">
        <v>10</v>
      </c>
      <c r="CJ4" s="83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83" t="s">
        <v>12</v>
      </c>
      <c r="CW4" s="83"/>
      <c r="CX4" s="83" t="s">
        <v>6</v>
      </c>
      <c r="CY4" s="83"/>
      <c r="CZ4" s="83" t="s">
        <v>7</v>
      </c>
      <c r="DA4" s="83"/>
      <c r="DB4" s="83" t="s">
        <v>8</v>
      </c>
      <c r="DC4" s="83"/>
      <c r="DD4" s="83" t="s">
        <v>9</v>
      </c>
      <c r="DE4" s="83"/>
      <c r="DF4" s="83" t="s">
        <v>10</v>
      </c>
      <c r="DG4" s="83"/>
      <c r="DH4" s="14" t="s">
        <v>11</v>
      </c>
      <c r="DI4" s="14"/>
      <c r="DJ4" s="14"/>
      <c r="DK4" s="14"/>
      <c r="DL4" s="14"/>
      <c r="DM4" s="14"/>
      <c r="DN4" s="83" t="s">
        <v>13</v>
      </c>
      <c r="DO4" s="83"/>
      <c r="DP4" s="83" t="s">
        <v>6</v>
      </c>
      <c r="DQ4" s="83"/>
      <c r="DR4" s="83" t="s">
        <v>7</v>
      </c>
      <c r="DS4" s="83"/>
      <c r="DT4" s="83" t="s">
        <v>8</v>
      </c>
      <c r="DU4" s="83"/>
      <c r="DV4" s="83" t="s">
        <v>9</v>
      </c>
      <c r="DW4" s="83"/>
      <c r="DX4" s="83" t="s">
        <v>10</v>
      </c>
      <c r="DY4" s="83"/>
      <c r="DZ4" s="14" t="s">
        <v>11</v>
      </c>
      <c r="EA4" s="14"/>
      <c r="EB4" s="14"/>
      <c r="EC4" s="14"/>
      <c r="ED4" s="14"/>
      <c r="EE4" s="14"/>
      <c r="EF4" s="83" t="s">
        <v>13</v>
      </c>
      <c r="EG4" s="83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78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78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2" si="7">SUM(CA7+CC7+CE7+CG7+CI7)</f>
        <v>35</v>
      </c>
      <c r="CW7" s="9">
        <f t="shared" ref="CW7:CW12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2" si="9">SUM(CX7+CZ7+DB7+DD7+DF7)</f>
        <v>34</v>
      </c>
      <c r="DO7" s="31">
        <f t="shared" ref="DO7:DO12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1" si="11">SUM(DP7+DR7+DT7+DV7+DX7)</f>
        <v>37</v>
      </c>
      <c r="EG7" s="3">
        <f t="shared" ref="EG7:EG11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78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2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1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78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2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1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1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78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2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1">
        <v>49</v>
      </c>
      <c r="CU10" s="61">
        <v>49</v>
      </c>
      <c r="CV10" s="62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78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2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1">
        <v>35</v>
      </c>
      <c r="CU11" s="61">
        <v>35</v>
      </c>
      <c r="CV11" s="62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>
        <v>16</v>
      </c>
      <c r="DQ11" s="3">
        <v>16</v>
      </c>
      <c r="DR11" s="3">
        <v>5</v>
      </c>
      <c r="DS11" s="3">
        <v>5</v>
      </c>
      <c r="DT11" s="3">
        <v>4</v>
      </c>
      <c r="DU11" s="3">
        <v>4</v>
      </c>
      <c r="DV11" s="3">
        <v>9</v>
      </c>
      <c r="DW11" s="3">
        <v>9</v>
      </c>
      <c r="DX11" s="3">
        <v>1</v>
      </c>
      <c r="DY11" s="3">
        <v>1</v>
      </c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>
        <v>35</v>
      </c>
      <c r="EF11" s="3">
        <f t="shared" si="11"/>
        <v>35</v>
      </c>
      <c r="EG11" s="3">
        <f t="shared" si="12"/>
        <v>35</v>
      </c>
      <c r="EH11" s="16">
        <v>1</v>
      </c>
      <c r="EI11" s="16">
        <v>3</v>
      </c>
      <c r="EJ11" s="16">
        <v>2</v>
      </c>
      <c r="EK11" s="16">
        <v>0</v>
      </c>
      <c r="EL11" s="16">
        <v>0</v>
      </c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>
        <f t="shared" si="13"/>
        <v>6</v>
      </c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59">
        <v>22</v>
      </c>
      <c r="N12" s="59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78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>
        <v>8</v>
      </c>
      <c r="CB12" s="9">
        <v>4</v>
      </c>
      <c r="CC12" s="9">
        <v>5</v>
      </c>
      <c r="CD12" s="9">
        <v>2</v>
      </c>
      <c r="CE12" s="9">
        <v>3</v>
      </c>
      <c r="CF12" s="9">
        <v>12</v>
      </c>
      <c r="CG12" s="9">
        <v>6</v>
      </c>
      <c r="CH12" s="9">
        <v>1</v>
      </c>
      <c r="CI12" s="9">
        <v>1</v>
      </c>
      <c r="CJ12" s="9">
        <v>4</v>
      </c>
      <c r="CK12" s="9" t="s">
        <v>42</v>
      </c>
      <c r="CL12" s="9" t="s">
        <v>42</v>
      </c>
      <c r="CM12" s="9" t="s">
        <v>42</v>
      </c>
      <c r="CN12" s="62" t="s">
        <v>42</v>
      </c>
      <c r="CO12" s="9" t="s">
        <v>42</v>
      </c>
      <c r="CP12" s="9" t="s">
        <v>42</v>
      </c>
      <c r="CQ12" s="9" t="s">
        <v>42</v>
      </c>
      <c r="CR12" s="9" t="s">
        <v>42</v>
      </c>
      <c r="CS12" s="9" t="s">
        <v>42</v>
      </c>
      <c r="CT12" s="61">
        <v>23</v>
      </c>
      <c r="CU12" s="61">
        <v>23</v>
      </c>
      <c r="CV12" s="9">
        <f t="shared" si="7"/>
        <v>23</v>
      </c>
      <c r="CW12" s="9">
        <f t="shared" si="8"/>
        <v>23</v>
      </c>
      <c r="CX12" s="31">
        <v>8</v>
      </c>
      <c r="CY12" s="31">
        <v>8</v>
      </c>
      <c r="CZ12" s="31">
        <v>5</v>
      </c>
      <c r="DA12" s="31">
        <v>5</v>
      </c>
      <c r="DB12" s="31">
        <v>3</v>
      </c>
      <c r="DC12" s="31">
        <v>3</v>
      </c>
      <c r="DD12" s="31">
        <v>6</v>
      </c>
      <c r="DE12" s="31">
        <v>6</v>
      </c>
      <c r="DF12" s="31">
        <v>1</v>
      </c>
      <c r="DG12" s="31">
        <v>1</v>
      </c>
      <c r="DH12" s="31" t="s">
        <v>42</v>
      </c>
      <c r="DI12" s="31" t="s">
        <v>42</v>
      </c>
      <c r="DJ12" s="31" t="s">
        <v>42</v>
      </c>
      <c r="DK12" s="31" t="s">
        <v>42</v>
      </c>
      <c r="DL12" s="31" t="s">
        <v>42</v>
      </c>
      <c r="DM12" s="31">
        <v>23</v>
      </c>
      <c r="DN12" s="31">
        <f t="shared" si="9"/>
        <v>23</v>
      </c>
      <c r="DO12" s="31">
        <f t="shared" si="10"/>
        <v>23</v>
      </c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</sheetData>
  <mergeCells count="43"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  <mergeCell ref="B4:C4"/>
    <mergeCell ref="D4:E4"/>
    <mergeCell ref="F4:G4"/>
    <mergeCell ref="H4:I4"/>
    <mergeCell ref="J4:K4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13"/>
  <sheetViews>
    <sheetView topLeftCell="CA1" workbookViewId="0">
      <selection activeCell="CP6" sqref="CP6"/>
    </sheetView>
  </sheetViews>
  <sheetFormatPr defaultRowHeight="15" x14ac:dyDescent="0.25"/>
  <cols>
    <col min="2" max="2" width="7.140625" bestFit="1" customWidth="1"/>
    <col min="3" max="4" width="7.28515625" bestFit="1" customWidth="1"/>
    <col min="5" max="5" width="7.140625" bestFit="1" customWidth="1"/>
    <col min="6" max="7" width="7.28515625" bestFit="1" customWidth="1"/>
    <col min="8" max="8" width="7.140625" bestFit="1" customWidth="1"/>
    <col min="9" max="10" width="7.28515625" bestFit="1" customWidth="1"/>
    <col min="11" max="11" width="7.140625" bestFit="1" customWidth="1"/>
    <col min="12" max="13" width="7.28515625" bestFit="1" customWidth="1"/>
    <col min="14" max="14" width="7.140625" bestFit="1" customWidth="1"/>
    <col min="15" max="16" width="7.28515625" bestFit="1" customWidth="1"/>
    <col min="26" max="26" width="6.7109375" customWidth="1"/>
    <col min="27" max="27" width="5.7109375" bestFit="1" customWidth="1"/>
    <col min="28" max="28" width="12.28515625" customWidth="1"/>
  </cols>
  <sheetData>
    <row r="1" spans="1:258" ht="15.75" x14ac:dyDescent="0.25">
      <c r="A1" s="104" t="s">
        <v>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  <c r="IX1" s="104"/>
    </row>
    <row r="2" spans="1:258" x14ac:dyDescent="0.25">
      <c r="A2" s="93" t="s">
        <v>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6" t="s">
        <v>3</v>
      </c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8" t="s">
        <v>39</v>
      </c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100" t="s">
        <v>4</v>
      </c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2" t="s">
        <v>40</v>
      </c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99" t="s">
        <v>41</v>
      </c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105" t="s">
        <v>89</v>
      </c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3" t="s">
        <v>5</v>
      </c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  <c r="IW2" s="103"/>
      <c r="IX2" s="103"/>
    </row>
    <row r="3" spans="1:258" s="18" customFormat="1" x14ac:dyDescent="0.25">
      <c r="A3" s="92" t="s">
        <v>1</v>
      </c>
      <c r="B3" s="92" t="s">
        <v>29</v>
      </c>
      <c r="C3" s="92"/>
      <c r="D3" s="92"/>
      <c r="E3" s="92" t="s">
        <v>30</v>
      </c>
      <c r="F3" s="92"/>
      <c r="G3" s="92"/>
      <c r="H3" s="92" t="s">
        <v>31</v>
      </c>
      <c r="I3" s="92"/>
      <c r="J3" s="92"/>
      <c r="K3" s="92" t="s">
        <v>32</v>
      </c>
      <c r="L3" s="92"/>
      <c r="M3" s="92"/>
      <c r="N3" s="92" t="s">
        <v>33</v>
      </c>
      <c r="O3" s="92"/>
      <c r="P3" s="92"/>
      <c r="Q3" s="92" t="s">
        <v>34</v>
      </c>
      <c r="R3" s="92"/>
      <c r="S3" s="92"/>
      <c r="T3" s="92" t="s">
        <v>70</v>
      </c>
      <c r="U3" s="92"/>
      <c r="V3" s="92"/>
      <c r="W3" s="92" t="s">
        <v>81</v>
      </c>
      <c r="X3" s="92"/>
      <c r="Y3" s="92"/>
      <c r="Z3" s="73" t="s">
        <v>75</v>
      </c>
      <c r="AA3" s="73" t="s">
        <v>76</v>
      </c>
      <c r="AB3" s="94" t="s">
        <v>77</v>
      </c>
      <c r="AC3" s="92" t="s">
        <v>12</v>
      </c>
      <c r="AD3" s="92"/>
      <c r="AE3" s="92"/>
      <c r="AF3" s="92"/>
      <c r="AG3" s="92"/>
      <c r="AH3" s="92" t="s">
        <v>29</v>
      </c>
      <c r="AI3" s="92"/>
      <c r="AJ3" s="92"/>
      <c r="AK3" s="92" t="s">
        <v>30</v>
      </c>
      <c r="AL3" s="92"/>
      <c r="AM3" s="92"/>
      <c r="AN3" s="92" t="s">
        <v>31</v>
      </c>
      <c r="AO3" s="92"/>
      <c r="AP3" s="92"/>
      <c r="AQ3" s="92" t="s">
        <v>32</v>
      </c>
      <c r="AR3" s="92"/>
      <c r="AS3" s="92"/>
      <c r="AT3" s="92" t="s">
        <v>33</v>
      </c>
      <c r="AU3" s="92"/>
      <c r="AV3" s="92"/>
      <c r="AW3" s="92" t="s">
        <v>34</v>
      </c>
      <c r="AX3" s="92"/>
      <c r="AY3" s="92"/>
      <c r="AZ3" s="92" t="s">
        <v>70</v>
      </c>
      <c r="BA3" s="92"/>
      <c r="BB3" s="92"/>
      <c r="BC3" s="92" t="s">
        <v>81</v>
      </c>
      <c r="BD3" s="92"/>
      <c r="BE3" s="92"/>
      <c r="BF3" s="73" t="s">
        <v>75</v>
      </c>
      <c r="BG3" s="73" t="s">
        <v>76</v>
      </c>
      <c r="BH3" s="94" t="s">
        <v>77</v>
      </c>
      <c r="BI3" s="92" t="s">
        <v>12</v>
      </c>
      <c r="BJ3" s="92"/>
      <c r="BK3" s="92"/>
      <c r="BL3" s="92"/>
      <c r="BM3" s="95"/>
      <c r="BN3" s="92" t="s">
        <v>29</v>
      </c>
      <c r="BO3" s="92"/>
      <c r="BP3" s="92"/>
      <c r="BQ3" s="92" t="s">
        <v>30</v>
      </c>
      <c r="BR3" s="92"/>
      <c r="BS3" s="92"/>
      <c r="BT3" s="92" t="s">
        <v>31</v>
      </c>
      <c r="BU3" s="92"/>
      <c r="BV3" s="92"/>
      <c r="BW3" s="92" t="s">
        <v>32</v>
      </c>
      <c r="BX3" s="92"/>
      <c r="BY3" s="92"/>
      <c r="BZ3" s="92" t="s">
        <v>33</v>
      </c>
      <c r="CA3" s="92"/>
      <c r="CB3" s="92"/>
      <c r="CC3" s="92" t="s">
        <v>34</v>
      </c>
      <c r="CD3" s="92"/>
      <c r="CE3" s="92"/>
      <c r="CF3" s="92" t="s">
        <v>70</v>
      </c>
      <c r="CG3" s="92"/>
      <c r="CH3" s="92"/>
      <c r="CI3" s="92"/>
      <c r="CJ3" s="92" t="s">
        <v>81</v>
      </c>
      <c r="CK3" s="92"/>
      <c r="CL3" s="92"/>
      <c r="CM3" s="73" t="s">
        <v>75</v>
      </c>
      <c r="CN3" s="73" t="s">
        <v>76</v>
      </c>
      <c r="CO3" s="94" t="s">
        <v>77</v>
      </c>
      <c r="CP3" s="92" t="s">
        <v>12</v>
      </c>
      <c r="CQ3" s="92"/>
      <c r="CR3" s="92"/>
      <c r="CS3" s="92"/>
      <c r="CT3" s="92"/>
      <c r="CU3" s="92" t="s">
        <v>29</v>
      </c>
      <c r="CV3" s="92"/>
      <c r="CW3" s="92"/>
      <c r="CX3" s="92" t="s">
        <v>30</v>
      </c>
      <c r="CY3" s="92"/>
      <c r="CZ3" s="92"/>
      <c r="DA3" s="92" t="s">
        <v>31</v>
      </c>
      <c r="DB3" s="92"/>
      <c r="DC3" s="92"/>
      <c r="DD3" s="92" t="s">
        <v>32</v>
      </c>
      <c r="DE3" s="92"/>
      <c r="DF3" s="92"/>
      <c r="DG3" s="92" t="s">
        <v>33</v>
      </c>
      <c r="DH3" s="92"/>
      <c r="DI3" s="92"/>
      <c r="DJ3" s="92" t="s">
        <v>34</v>
      </c>
      <c r="DK3" s="92"/>
      <c r="DL3" s="92"/>
      <c r="DM3" s="92" t="s">
        <v>70</v>
      </c>
      <c r="DN3" s="92"/>
      <c r="DO3" s="92"/>
      <c r="DP3" s="92" t="s">
        <v>81</v>
      </c>
      <c r="DQ3" s="92"/>
      <c r="DR3" s="92"/>
      <c r="DS3" s="73" t="s">
        <v>75</v>
      </c>
      <c r="DT3" s="73" t="s">
        <v>76</v>
      </c>
      <c r="DU3" s="94" t="s">
        <v>77</v>
      </c>
      <c r="DV3" s="92" t="s">
        <v>12</v>
      </c>
      <c r="DW3" s="92"/>
      <c r="DX3" s="92"/>
      <c r="DY3" s="92"/>
      <c r="DZ3" s="92"/>
      <c r="EA3" s="92" t="s">
        <v>29</v>
      </c>
      <c r="EB3" s="92"/>
      <c r="EC3" s="92"/>
      <c r="ED3" s="92" t="s">
        <v>30</v>
      </c>
      <c r="EE3" s="92"/>
      <c r="EF3" s="92"/>
      <c r="EG3" s="92" t="s">
        <v>31</v>
      </c>
      <c r="EH3" s="92"/>
      <c r="EI3" s="92"/>
      <c r="EJ3" s="92" t="s">
        <v>32</v>
      </c>
      <c r="EK3" s="92"/>
      <c r="EL3" s="92"/>
      <c r="EM3" s="92" t="s">
        <v>33</v>
      </c>
      <c r="EN3" s="92"/>
      <c r="EO3" s="92"/>
      <c r="EP3" s="92" t="s">
        <v>34</v>
      </c>
      <c r="EQ3" s="92"/>
      <c r="ER3" s="92"/>
      <c r="ES3" s="92" t="s">
        <v>70</v>
      </c>
      <c r="ET3" s="92"/>
      <c r="EU3" s="92"/>
      <c r="EV3" s="92" t="s">
        <v>81</v>
      </c>
      <c r="EW3" s="92"/>
      <c r="EX3" s="92"/>
      <c r="EY3" s="73" t="s">
        <v>75</v>
      </c>
      <c r="EZ3" s="73" t="s">
        <v>76</v>
      </c>
      <c r="FA3" s="94" t="s">
        <v>77</v>
      </c>
      <c r="FB3" s="92" t="s">
        <v>12</v>
      </c>
      <c r="FC3" s="92"/>
      <c r="FD3" s="92"/>
      <c r="FE3" s="92"/>
      <c r="FF3" s="92"/>
      <c r="FG3" s="92" t="s">
        <v>29</v>
      </c>
      <c r="FH3" s="92"/>
      <c r="FI3" s="92"/>
      <c r="FJ3" s="92" t="s">
        <v>30</v>
      </c>
      <c r="FK3" s="92"/>
      <c r="FL3" s="92"/>
      <c r="FM3" s="92" t="s">
        <v>31</v>
      </c>
      <c r="FN3" s="92"/>
      <c r="FO3" s="92"/>
      <c r="FP3" s="92" t="s">
        <v>32</v>
      </c>
      <c r="FQ3" s="92"/>
      <c r="FR3" s="92"/>
      <c r="FS3" s="92" t="s">
        <v>33</v>
      </c>
      <c r="FT3" s="92"/>
      <c r="FU3" s="92"/>
      <c r="FV3" s="92" t="s">
        <v>34</v>
      </c>
      <c r="FW3" s="92"/>
      <c r="FX3" s="92"/>
      <c r="FY3" s="92" t="s">
        <v>70</v>
      </c>
      <c r="FZ3" s="92"/>
      <c r="GA3" s="92"/>
      <c r="GB3" s="92" t="s">
        <v>81</v>
      </c>
      <c r="GC3" s="92"/>
      <c r="GD3" s="92"/>
      <c r="GE3" s="73" t="s">
        <v>75</v>
      </c>
      <c r="GF3" s="73" t="s">
        <v>76</v>
      </c>
      <c r="GG3" s="94" t="s">
        <v>77</v>
      </c>
      <c r="GH3" s="92" t="s">
        <v>12</v>
      </c>
      <c r="GI3" s="92"/>
      <c r="GJ3" s="92"/>
      <c r="GK3" s="92"/>
      <c r="GL3" s="92"/>
      <c r="GM3" s="92" t="s">
        <v>29</v>
      </c>
      <c r="GN3" s="92"/>
      <c r="GO3" s="92"/>
      <c r="GP3" s="92" t="s">
        <v>30</v>
      </c>
      <c r="GQ3" s="92"/>
      <c r="GR3" s="92"/>
      <c r="GS3" s="92" t="s">
        <v>31</v>
      </c>
      <c r="GT3" s="92"/>
      <c r="GU3" s="92"/>
      <c r="GV3" s="92" t="s">
        <v>32</v>
      </c>
      <c r="GW3" s="92"/>
      <c r="GX3" s="92"/>
      <c r="GY3" s="92" t="s">
        <v>33</v>
      </c>
      <c r="GZ3" s="92"/>
      <c r="HA3" s="92"/>
      <c r="HB3" s="92" t="s">
        <v>34</v>
      </c>
      <c r="HC3" s="92"/>
      <c r="HD3" s="92"/>
      <c r="HE3" s="92" t="s">
        <v>70</v>
      </c>
      <c r="HF3" s="92"/>
      <c r="HG3" s="92"/>
      <c r="HH3" s="92" t="s">
        <v>81</v>
      </c>
      <c r="HI3" s="92"/>
      <c r="HJ3" s="92"/>
      <c r="HK3" s="73" t="s">
        <v>75</v>
      </c>
      <c r="HL3" s="73" t="s">
        <v>76</v>
      </c>
      <c r="HM3" s="94" t="s">
        <v>77</v>
      </c>
      <c r="HN3" s="92" t="s">
        <v>12</v>
      </c>
      <c r="HO3" s="92"/>
      <c r="HP3" s="92"/>
      <c r="HQ3" s="92"/>
      <c r="HR3" s="92"/>
      <c r="HS3" s="92" t="s">
        <v>29</v>
      </c>
      <c r="HT3" s="92"/>
      <c r="HU3" s="92"/>
      <c r="HV3" s="92" t="s">
        <v>30</v>
      </c>
      <c r="HW3" s="92"/>
      <c r="HX3" s="92"/>
      <c r="HY3" s="92" t="s">
        <v>31</v>
      </c>
      <c r="HZ3" s="92"/>
      <c r="IA3" s="92"/>
      <c r="IB3" s="92" t="s">
        <v>32</v>
      </c>
      <c r="IC3" s="92"/>
      <c r="ID3" s="92"/>
      <c r="IE3" s="92" t="s">
        <v>33</v>
      </c>
      <c r="IF3" s="92"/>
      <c r="IG3" s="92"/>
      <c r="IH3" s="92" t="s">
        <v>34</v>
      </c>
      <c r="II3" s="92"/>
      <c r="IJ3" s="92"/>
      <c r="IK3" s="92" t="s">
        <v>70</v>
      </c>
      <c r="IL3" s="92"/>
      <c r="IM3" s="92"/>
      <c r="IN3" s="92" t="s">
        <v>81</v>
      </c>
      <c r="IO3" s="92"/>
      <c r="IP3" s="92"/>
      <c r="IQ3" s="73" t="s">
        <v>75</v>
      </c>
      <c r="IR3" s="73" t="s">
        <v>76</v>
      </c>
      <c r="IS3" s="94" t="s">
        <v>77</v>
      </c>
      <c r="IT3" s="92" t="s">
        <v>12</v>
      </c>
      <c r="IU3" s="92"/>
      <c r="IV3" s="92"/>
      <c r="IW3" s="92"/>
      <c r="IX3" s="92"/>
    </row>
    <row r="4" spans="1:258" s="18" customFormat="1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4" t="s">
        <v>67</v>
      </c>
      <c r="R4" s="75" t="s">
        <v>68</v>
      </c>
      <c r="S4" s="75" t="s">
        <v>69</v>
      </c>
      <c r="T4" s="75" t="s">
        <v>30</v>
      </c>
      <c r="U4" s="75" t="s">
        <v>34</v>
      </c>
      <c r="V4" s="75" t="s">
        <v>31</v>
      </c>
      <c r="W4" s="75" t="s">
        <v>72</v>
      </c>
      <c r="X4" s="75" t="s">
        <v>73</v>
      </c>
      <c r="Y4" s="75" t="s">
        <v>74</v>
      </c>
      <c r="Z4" s="76"/>
      <c r="AA4" s="75" t="s">
        <v>82</v>
      </c>
      <c r="AB4" s="92"/>
      <c r="AC4" s="75" t="s">
        <v>78</v>
      </c>
      <c r="AD4" s="75" t="s">
        <v>79</v>
      </c>
      <c r="AE4" s="75" t="s">
        <v>80</v>
      </c>
      <c r="AF4" s="75" t="s">
        <v>70</v>
      </c>
      <c r="AG4" s="75" t="s">
        <v>81</v>
      </c>
      <c r="AH4" s="74" t="s">
        <v>67</v>
      </c>
      <c r="AI4" s="75" t="s">
        <v>68</v>
      </c>
      <c r="AJ4" s="75" t="s">
        <v>69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4" t="s">
        <v>67</v>
      </c>
      <c r="AU4" s="75" t="s">
        <v>68</v>
      </c>
      <c r="AV4" s="75" t="s">
        <v>69</v>
      </c>
      <c r="AW4" s="74" t="s">
        <v>67</v>
      </c>
      <c r="AX4" s="75" t="s">
        <v>68</v>
      </c>
      <c r="AY4" s="75" t="s">
        <v>69</v>
      </c>
      <c r="AZ4" s="75" t="s">
        <v>30</v>
      </c>
      <c r="BA4" s="75" t="s">
        <v>34</v>
      </c>
      <c r="BB4" s="75" t="s">
        <v>31</v>
      </c>
      <c r="BC4" s="75" t="s">
        <v>72</v>
      </c>
      <c r="BD4" s="75" t="s">
        <v>73</v>
      </c>
      <c r="BE4" s="75" t="s">
        <v>74</v>
      </c>
      <c r="BF4" s="76"/>
      <c r="BG4" s="75" t="s">
        <v>82</v>
      </c>
      <c r="BH4" s="92"/>
      <c r="BI4" s="75" t="s">
        <v>78</v>
      </c>
      <c r="BJ4" s="75" t="s">
        <v>79</v>
      </c>
      <c r="BK4" s="75" t="s">
        <v>80</v>
      </c>
      <c r="BL4" s="75" t="s">
        <v>70</v>
      </c>
      <c r="BM4" s="77" t="s">
        <v>81</v>
      </c>
      <c r="BN4" s="74" t="s">
        <v>67</v>
      </c>
      <c r="BO4" s="75" t="s">
        <v>68</v>
      </c>
      <c r="BP4" s="75" t="s">
        <v>69</v>
      </c>
      <c r="BQ4" s="74" t="s">
        <v>67</v>
      </c>
      <c r="BR4" s="75" t="s">
        <v>68</v>
      </c>
      <c r="BS4" s="75" t="s">
        <v>69</v>
      </c>
      <c r="BT4" s="74" t="s">
        <v>67</v>
      </c>
      <c r="BU4" s="75" t="s">
        <v>68</v>
      </c>
      <c r="BV4" s="75" t="s">
        <v>69</v>
      </c>
      <c r="BW4" s="74" t="s">
        <v>67</v>
      </c>
      <c r="BX4" s="75" t="s">
        <v>68</v>
      </c>
      <c r="BY4" s="75" t="s">
        <v>69</v>
      </c>
      <c r="BZ4" s="74" t="s">
        <v>67</v>
      </c>
      <c r="CA4" s="75" t="s">
        <v>68</v>
      </c>
      <c r="CB4" s="75" t="s">
        <v>69</v>
      </c>
      <c r="CC4" s="74" t="s">
        <v>67</v>
      </c>
      <c r="CD4" s="75" t="s">
        <v>68</v>
      </c>
      <c r="CE4" s="75" t="s">
        <v>69</v>
      </c>
      <c r="CF4" s="75" t="s">
        <v>30</v>
      </c>
      <c r="CG4" s="75" t="s">
        <v>94</v>
      </c>
      <c r="CH4" s="75" t="s">
        <v>34</v>
      </c>
      <c r="CI4" s="75" t="s">
        <v>31</v>
      </c>
      <c r="CJ4" s="75" t="s">
        <v>72</v>
      </c>
      <c r="CK4" s="75" t="s">
        <v>73</v>
      </c>
      <c r="CL4" s="75" t="s">
        <v>74</v>
      </c>
      <c r="CM4" s="79" t="s">
        <v>95</v>
      </c>
      <c r="CN4" s="75" t="s">
        <v>82</v>
      </c>
      <c r="CO4" s="92"/>
      <c r="CP4" s="75" t="s">
        <v>78</v>
      </c>
      <c r="CQ4" s="75" t="s">
        <v>79</v>
      </c>
      <c r="CR4" s="75" t="s">
        <v>80</v>
      </c>
      <c r="CS4" s="75" t="s">
        <v>70</v>
      </c>
      <c r="CT4" s="75" t="s">
        <v>81</v>
      </c>
      <c r="CU4" s="74" t="s">
        <v>67</v>
      </c>
      <c r="CV4" s="75" t="s">
        <v>68</v>
      </c>
      <c r="CW4" s="75" t="s">
        <v>69</v>
      </c>
      <c r="CX4" s="74" t="s">
        <v>67</v>
      </c>
      <c r="CY4" s="75" t="s">
        <v>68</v>
      </c>
      <c r="CZ4" s="75" t="s">
        <v>69</v>
      </c>
      <c r="DA4" s="74" t="s">
        <v>67</v>
      </c>
      <c r="DB4" s="75" t="s">
        <v>68</v>
      </c>
      <c r="DC4" s="75" t="s">
        <v>69</v>
      </c>
      <c r="DD4" s="74" t="s">
        <v>67</v>
      </c>
      <c r="DE4" s="75" t="s">
        <v>68</v>
      </c>
      <c r="DF4" s="75" t="s">
        <v>69</v>
      </c>
      <c r="DG4" s="74" t="s">
        <v>67</v>
      </c>
      <c r="DH4" s="75" t="s">
        <v>68</v>
      </c>
      <c r="DI4" s="75" t="s">
        <v>69</v>
      </c>
      <c r="DJ4" s="74" t="s">
        <v>67</v>
      </c>
      <c r="DK4" s="75" t="s">
        <v>68</v>
      </c>
      <c r="DL4" s="75" t="s">
        <v>69</v>
      </c>
      <c r="DM4" s="75" t="s">
        <v>30</v>
      </c>
      <c r="DN4" s="75" t="s">
        <v>34</v>
      </c>
      <c r="DO4" s="75" t="s">
        <v>31</v>
      </c>
      <c r="DP4" s="75" t="s">
        <v>72</v>
      </c>
      <c r="DQ4" s="75" t="s">
        <v>73</v>
      </c>
      <c r="DR4" s="75" t="s">
        <v>74</v>
      </c>
      <c r="DS4" s="76"/>
      <c r="DT4" s="75" t="s">
        <v>82</v>
      </c>
      <c r="DU4" s="92"/>
      <c r="DV4" s="75" t="s">
        <v>78</v>
      </c>
      <c r="DW4" s="75" t="s">
        <v>79</v>
      </c>
      <c r="DX4" s="75" t="s">
        <v>80</v>
      </c>
      <c r="DY4" s="75" t="s">
        <v>70</v>
      </c>
      <c r="DZ4" s="75" t="s">
        <v>81</v>
      </c>
      <c r="EA4" s="74" t="s">
        <v>67</v>
      </c>
      <c r="EB4" s="75" t="s">
        <v>68</v>
      </c>
      <c r="EC4" s="75" t="s">
        <v>69</v>
      </c>
      <c r="ED4" s="74" t="s">
        <v>67</v>
      </c>
      <c r="EE4" s="75" t="s">
        <v>68</v>
      </c>
      <c r="EF4" s="75" t="s">
        <v>69</v>
      </c>
      <c r="EG4" s="74" t="s">
        <v>67</v>
      </c>
      <c r="EH4" s="75" t="s">
        <v>68</v>
      </c>
      <c r="EI4" s="75" t="s">
        <v>69</v>
      </c>
      <c r="EJ4" s="74" t="s">
        <v>67</v>
      </c>
      <c r="EK4" s="75" t="s">
        <v>68</v>
      </c>
      <c r="EL4" s="75" t="s">
        <v>69</v>
      </c>
      <c r="EM4" s="74" t="s">
        <v>67</v>
      </c>
      <c r="EN4" s="75" t="s">
        <v>68</v>
      </c>
      <c r="EO4" s="75" t="s">
        <v>69</v>
      </c>
      <c r="EP4" s="74" t="s">
        <v>67</v>
      </c>
      <c r="EQ4" s="75" t="s">
        <v>68</v>
      </c>
      <c r="ER4" s="75" t="s">
        <v>69</v>
      </c>
      <c r="ES4" s="75" t="s">
        <v>30</v>
      </c>
      <c r="ET4" s="75" t="s">
        <v>34</v>
      </c>
      <c r="EU4" s="75" t="s">
        <v>31</v>
      </c>
      <c r="EV4" s="75" t="s">
        <v>72</v>
      </c>
      <c r="EW4" s="75" t="s">
        <v>73</v>
      </c>
      <c r="EX4" s="75" t="s">
        <v>74</v>
      </c>
      <c r="EY4" s="76"/>
      <c r="EZ4" s="75" t="s">
        <v>82</v>
      </c>
      <c r="FA4" s="92"/>
      <c r="FB4" s="75" t="s">
        <v>78</v>
      </c>
      <c r="FC4" s="75" t="s">
        <v>79</v>
      </c>
      <c r="FD4" s="75" t="s">
        <v>80</v>
      </c>
      <c r="FE4" s="75" t="s">
        <v>70</v>
      </c>
      <c r="FF4" s="75" t="s">
        <v>81</v>
      </c>
      <c r="FG4" s="74" t="s">
        <v>67</v>
      </c>
      <c r="FH4" s="75" t="s">
        <v>68</v>
      </c>
      <c r="FI4" s="75" t="s">
        <v>69</v>
      </c>
      <c r="FJ4" s="74" t="s">
        <v>67</v>
      </c>
      <c r="FK4" s="75" t="s">
        <v>68</v>
      </c>
      <c r="FL4" s="75" t="s">
        <v>69</v>
      </c>
      <c r="FM4" s="74" t="s">
        <v>67</v>
      </c>
      <c r="FN4" s="75" t="s">
        <v>68</v>
      </c>
      <c r="FO4" s="75" t="s">
        <v>69</v>
      </c>
      <c r="FP4" s="74" t="s">
        <v>67</v>
      </c>
      <c r="FQ4" s="75" t="s">
        <v>68</v>
      </c>
      <c r="FR4" s="75" t="s">
        <v>69</v>
      </c>
      <c r="FS4" s="74" t="s">
        <v>67</v>
      </c>
      <c r="FT4" s="75" t="s">
        <v>68</v>
      </c>
      <c r="FU4" s="75" t="s">
        <v>69</v>
      </c>
      <c r="FV4" s="74" t="s">
        <v>67</v>
      </c>
      <c r="FW4" s="75" t="s">
        <v>68</v>
      </c>
      <c r="FX4" s="75" t="s">
        <v>69</v>
      </c>
      <c r="FY4" s="75" t="s">
        <v>30</v>
      </c>
      <c r="FZ4" s="75" t="s">
        <v>34</v>
      </c>
      <c r="GA4" s="75" t="s">
        <v>31</v>
      </c>
      <c r="GB4" s="75" t="s">
        <v>72</v>
      </c>
      <c r="GC4" s="75" t="s">
        <v>73</v>
      </c>
      <c r="GD4" s="75" t="s">
        <v>74</v>
      </c>
      <c r="GE4" s="76"/>
      <c r="GF4" s="75" t="s">
        <v>82</v>
      </c>
      <c r="GG4" s="92"/>
      <c r="GH4" s="75" t="s">
        <v>78</v>
      </c>
      <c r="GI4" s="75" t="s">
        <v>79</v>
      </c>
      <c r="GJ4" s="75" t="s">
        <v>80</v>
      </c>
      <c r="GK4" s="75" t="s">
        <v>70</v>
      </c>
      <c r="GL4" s="75" t="s">
        <v>81</v>
      </c>
      <c r="GM4" s="74" t="s">
        <v>67</v>
      </c>
      <c r="GN4" s="75" t="s">
        <v>68</v>
      </c>
      <c r="GO4" s="75" t="s">
        <v>69</v>
      </c>
      <c r="GP4" s="74" t="s">
        <v>67</v>
      </c>
      <c r="GQ4" s="75" t="s">
        <v>68</v>
      </c>
      <c r="GR4" s="75" t="s">
        <v>69</v>
      </c>
      <c r="GS4" s="74" t="s">
        <v>67</v>
      </c>
      <c r="GT4" s="75" t="s">
        <v>68</v>
      </c>
      <c r="GU4" s="75" t="s">
        <v>69</v>
      </c>
      <c r="GV4" s="74" t="s">
        <v>67</v>
      </c>
      <c r="GW4" s="75" t="s">
        <v>68</v>
      </c>
      <c r="GX4" s="75" t="s">
        <v>69</v>
      </c>
      <c r="GY4" s="74" t="s">
        <v>67</v>
      </c>
      <c r="GZ4" s="75" t="s">
        <v>68</v>
      </c>
      <c r="HA4" s="75" t="s">
        <v>69</v>
      </c>
      <c r="HB4" s="74" t="s">
        <v>67</v>
      </c>
      <c r="HC4" s="75" t="s">
        <v>68</v>
      </c>
      <c r="HD4" s="75" t="s">
        <v>69</v>
      </c>
      <c r="HE4" s="75" t="s">
        <v>30</v>
      </c>
      <c r="HF4" s="75" t="s">
        <v>34</v>
      </c>
      <c r="HG4" s="75" t="s">
        <v>31</v>
      </c>
      <c r="HH4" s="75" t="s">
        <v>72</v>
      </c>
      <c r="HI4" s="75" t="s">
        <v>73</v>
      </c>
      <c r="HJ4" s="75" t="s">
        <v>74</v>
      </c>
      <c r="HK4" s="76"/>
      <c r="HL4" s="75" t="s">
        <v>82</v>
      </c>
      <c r="HM4" s="92"/>
      <c r="HN4" s="75" t="s">
        <v>78</v>
      </c>
      <c r="HO4" s="75" t="s">
        <v>79</v>
      </c>
      <c r="HP4" s="75" t="s">
        <v>80</v>
      </c>
      <c r="HQ4" s="75" t="s">
        <v>70</v>
      </c>
      <c r="HR4" s="75" t="s">
        <v>81</v>
      </c>
      <c r="HS4" s="74" t="s">
        <v>67</v>
      </c>
      <c r="HT4" s="75" t="s">
        <v>68</v>
      </c>
      <c r="HU4" s="75" t="s">
        <v>69</v>
      </c>
      <c r="HV4" s="74" t="s">
        <v>67</v>
      </c>
      <c r="HW4" s="75" t="s">
        <v>68</v>
      </c>
      <c r="HX4" s="75" t="s">
        <v>69</v>
      </c>
      <c r="HY4" s="74" t="s">
        <v>67</v>
      </c>
      <c r="HZ4" s="75" t="s">
        <v>68</v>
      </c>
      <c r="IA4" s="75" t="s">
        <v>69</v>
      </c>
      <c r="IB4" s="74" t="s">
        <v>67</v>
      </c>
      <c r="IC4" s="75" t="s">
        <v>68</v>
      </c>
      <c r="ID4" s="75" t="s">
        <v>69</v>
      </c>
      <c r="IE4" s="74" t="s">
        <v>67</v>
      </c>
      <c r="IF4" s="75" t="s">
        <v>68</v>
      </c>
      <c r="IG4" s="75" t="s">
        <v>69</v>
      </c>
      <c r="IH4" s="74" t="s">
        <v>67</v>
      </c>
      <c r="II4" s="75" t="s">
        <v>68</v>
      </c>
      <c r="IJ4" s="75" t="s">
        <v>69</v>
      </c>
      <c r="IK4" s="75" t="s">
        <v>30</v>
      </c>
      <c r="IL4" s="75" t="s">
        <v>34</v>
      </c>
      <c r="IM4" s="75" t="s">
        <v>31</v>
      </c>
      <c r="IN4" s="75" t="s">
        <v>72</v>
      </c>
      <c r="IO4" s="75" t="s">
        <v>73</v>
      </c>
      <c r="IP4" s="75" t="s">
        <v>74</v>
      </c>
      <c r="IQ4" s="76"/>
      <c r="IR4" s="75" t="s">
        <v>82</v>
      </c>
      <c r="IS4" s="92"/>
      <c r="IT4" s="75" t="s">
        <v>78</v>
      </c>
      <c r="IU4" s="75" t="s">
        <v>79</v>
      </c>
      <c r="IV4" s="75" t="s">
        <v>80</v>
      </c>
      <c r="IW4" s="75" t="s">
        <v>70</v>
      </c>
      <c r="IX4" s="75" t="s">
        <v>81</v>
      </c>
    </row>
    <row r="5" spans="1:258" x14ac:dyDescent="0.25">
      <c r="A5" s="73" t="s">
        <v>63</v>
      </c>
      <c r="B5" s="63">
        <v>11</v>
      </c>
      <c r="C5" s="63">
        <v>3</v>
      </c>
      <c r="D5" s="63">
        <v>7</v>
      </c>
      <c r="E5" s="63">
        <v>46</v>
      </c>
      <c r="F5" s="63">
        <v>42</v>
      </c>
      <c r="G5" s="63">
        <v>61</v>
      </c>
      <c r="H5" s="63">
        <v>64</v>
      </c>
      <c r="I5" s="63">
        <v>76</v>
      </c>
      <c r="J5" s="63">
        <v>67</v>
      </c>
      <c r="K5" s="63">
        <v>62</v>
      </c>
      <c r="L5" s="63">
        <v>61</v>
      </c>
      <c r="M5" s="63">
        <v>36</v>
      </c>
      <c r="N5" s="63">
        <v>32</v>
      </c>
      <c r="O5" s="63">
        <v>22</v>
      </c>
      <c r="P5" s="63">
        <v>21</v>
      </c>
      <c r="Q5" s="63">
        <v>26</v>
      </c>
      <c r="R5" s="63">
        <v>37</v>
      </c>
      <c r="S5" s="63">
        <v>49</v>
      </c>
      <c r="T5" s="63">
        <v>17</v>
      </c>
      <c r="U5" s="63">
        <v>172</v>
      </c>
      <c r="V5" s="63">
        <v>52</v>
      </c>
      <c r="W5" s="63">
        <v>209</v>
      </c>
      <c r="X5" s="63">
        <v>32</v>
      </c>
      <c r="Y5" s="63">
        <v>0</v>
      </c>
      <c r="Z5" s="63">
        <v>0</v>
      </c>
      <c r="AA5" s="63">
        <v>241</v>
      </c>
      <c r="AB5" s="63">
        <v>0</v>
      </c>
      <c r="AC5" s="63">
        <f>B5+E5+H5+K5+N5+Q5</f>
        <v>241</v>
      </c>
      <c r="AD5" s="63">
        <f>C5+F5+I5+L5+O5+R5</f>
        <v>241</v>
      </c>
      <c r="AE5" s="63">
        <f>D5+G5+J5+M5+P5+S5</f>
        <v>241</v>
      </c>
      <c r="AF5" s="63">
        <f>T5+U5+V5</f>
        <v>241</v>
      </c>
      <c r="AG5" s="63">
        <f>W5+X5+Y5</f>
        <v>241</v>
      </c>
      <c r="AH5" s="66">
        <v>10</v>
      </c>
      <c r="AI5" s="66">
        <v>3</v>
      </c>
      <c r="AJ5" s="66" t="s">
        <v>42</v>
      </c>
      <c r="AK5" s="66">
        <v>46</v>
      </c>
      <c r="AL5" s="66">
        <v>39</v>
      </c>
      <c r="AM5" s="66" t="s">
        <v>42</v>
      </c>
      <c r="AN5" s="66">
        <v>62</v>
      </c>
      <c r="AO5" s="66">
        <v>76</v>
      </c>
      <c r="AP5" s="66" t="s">
        <v>42</v>
      </c>
      <c r="AQ5" s="66">
        <v>62</v>
      </c>
      <c r="AR5" s="66">
        <v>61</v>
      </c>
      <c r="AS5" s="66" t="s">
        <v>42</v>
      </c>
      <c r="AT5" s="66">
        <v>32</v>
      </c>
      <c r="AU5" s="66">
        <v>21</v>
      </c>
      <c r="AV5" s="66" t="s">
        <v>42</v>
      </c>
      <c r="AW5" s="66">
        <v>24</v>
      </c>
      <c r="AX5" s="66">
        <v>36</v>
      </c>
      <c r="AY5" s="66" t="s">
        <v>42</v>
      </c>
      <c r="AZ5" s="66">
        <v>17</v>
      </c>
      <c r="BA5" s="66">
        <v>169</v>
      </c>
      <c r="BB5" s="66">
        <v>50</v>
      </c>
      <c r="BC5" s="66">
        <v>205</v>
      </c>
      <c r="BD5" s="66">
        <v>31</v>
      </c>
      <c r="BE5" s="66" t="s">
        <v>42</v>
      </c>
      <c r="BF5" s="66" t="s">
        <v>42</v>
      </c>
      <c r="BG5" s="66">
        <v>236</v>
      </c>
      <c r="BH5" s="66"/>
      <c r="BI5" s="66">
        <f>(AH5+AK5+AN5+AQ5+AT5+AW5)</f>
        <v>236</v>
      </c>
      <c r="BJ5" s="66">
        <f>(AI5+AL5+AO5+AR5+AU5+AX5)</f>
        <v>236</v>
      </c>
      <c r="BK5" s="66" t="s">
        <v>42</v>
      </c>
      <c r="BL5" s="66">
        <f>(AZ5+BA5+BB5)</f>
        <v>236</v>
      </c>
      <c r="BM5" s="67">
        <f>(BC5+BD5)</f>
        <v>236</v>
      </c>
      <c r="BN5" s="65">
        <v>10</v>
      </c>
      <c r="BO5" s="65" t="s">
        <v>42</v>
      </c>
      <c r="BP5" s="65">
        <v>6</v>
      </c>
      <c r="BQ5" s="65">
        <v>43</v>
      </c>
      <c r="BR5" s="65" t="s">
        <v>42</v>
      </c>
      <c r="BS5" s="65">
        <v>55</v>
      </c>
      <c r="BT5" s="65">
        <v>62</v>
      </c>
      <c r="BU5" s="65" t="s">
        <v>42</v>
      </c>
      <c r="BV5" s="65">
        <v>62</v>
      </c>
      <c r="BW5" s="65">
        <v>59</v>
      </c>
      <c r="BX5" s="65" t="s">
        <v>42</v>
      </c>
      <c r="BY5" s="65">
        <v>36</v>
      </c>
      <c r="BZ5" s="65">
        <v>29</v>
      </c>
      <c r="CA5" s="65" t="s">
        <v>42</v>
      </c>
      <c r="CB5" s="65">
        <v>19</v>
      </c>
      <c r="CC5" s="65">
        <v>23</v>
      </c>
      <c r="CD5" s="65" t="s">
        <v>42</v>
      </c>
      <c r="CE5" s="65">
        <v>48</v>
      </c>
      <c r="CF5" s="65">
        <v>0</v>
      </c>
      <c r="CG5" s="65">
        <v>107</v>
      </c>
      <c r="CH5" s="65">
        <v>0</v>
      </c>
      <c r="CI5" s="65">
        <v>119</v>
      </c>
      <c r="CJ5" s="65" t="s">
        <v>42</v>
      </c>
      <c r="CK5" s="65" t="s">
        <v>42</v>
      </c>
      <c r="CL5" s="65">
        <v>226</v>
      </c>
      <c r="CM5" s="65">
        <v>226</v>
      </c>
      <c r="CN5" s="65" t="s">
        <v>42</v>
      </c>
      <c r="CO5" s="65" t="s">
        <v>42</v>
      </c>
      <c r="CP5" s="65">
        <f>BN5+BQ5+BT5+BW5+BZ5+CC5</f>
        <v>226</v>
      </c>
      <c r="CQ5" s="65" t="s">
        <v>42</v>
      </c>
      <c r="CR5" s="65">
        <f>(BP5+BS5+BV5+BY5+CB5+CE5)</f>
        <v>226</v>
      </c>
      <c r="CS5" s="65">
        <f>(CG5+CI5)</f>
        <v>226</v>
      </c>
      <c r="CT5" s="65">
        <v>226</v>
      </c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</row>
    <row r="6" spans="1:258" x14ac:dyDescent="0.25">
      <c r="A6" s="73" t="s">
        <v>64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7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</row>
    <row r="7" spans="1:258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7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</row>
    <row r="8" spans="1:258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7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  <c r="IX8" s="72"/>
    </row>
    <row r="9" spans="1:258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</row>
    <row r="10" spans="1:258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  <c r="IX10" s="72"/>
    </row>
    <row r="11" spans="1:258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</row>
    <row r="12" spans="1:258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</row>
    <row r="13" spans="1:258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  <c r="IX13" s="72"/>
    </row>
  </sheetData>
  <mergeCells count="90">
    <mergeCell ref="IN3:IP3"/>
    <mergeCell ref="IS3:IS4"/>
    <mergeCell ref="IT3:IX3"/>
    <mergeCell ref="HS2:IX2"/>
    <mergeCell ref="A1:IX1"/>
    <mergeCell ref="HV3:HX3"/>
    <mergeCell ref="HY3:IA3"/>
    <mergeCell ref="IB3:ID3"/>
    <mergeCell ref="IE3:IG3"/>
    <mergeCell ref="IH3:IJ3"/>
    <mergeCell ref="IK3:IM3"/>
    <mergeCell ref="HH3:HJ3"/>
    <mergeCell ref="HM3:HM4"/>
    <mergeCell ref="HN3:HR3"/>
    <mergeCell ref="GM2:HR2"/>
    <mergeCell ref="HS3:HU3"/>
    <mergeCell ref="HE3:HG3"/>
    <mergeCell ref="FY3:GA3"/>
    <mergeCell ref="GB3:GD3"/>
    <mergeCell ref="GG3:GG4"/>
    <mergeCell ref="GH3:GL3"/>
    <mergeCell ref="GP3:GR3"/>
    <mergeCell ref="GS3:GU3"/>
    <mergeCell ref="GV3:GX3"/>
    <mergeCell ref="GY3:HA3"/>
    <mergeCell ref="HB3:HD3"/>
    <mergeCell ref="GM3:GO3"/>
    <mergeCell ref="FV3:FX3"/>
    <mergeCell ref="EP3:ER3"/>
    <mergeCell ref="ES3:EU3"/>
    <mergeCell ref="EV3:EX3"/>
    <mergeCell ref="FA3:FA4"/>
    <mergeCell ref="FG3:FI3"/>
    <mergeCell ref="FJ3:FL3"/>
    <mergeCell ref="FM3:FO3"/>
    <mergeCell ref="FP3:FR3"/>
    <mergeCell ref="FS3:FU3"/>
    <mergeCell ref="FG2:GL2"/>
    <mergeCell ref="FB3:FF3"/>
    <mergeCell ref="DV3:DZ3"/>
    <mergeCell ref="CU2:DZ2"/>
    <mergeCell ref="EA3:EC3"/>
    <mergeCell ref="ED3:EF3"/>
    <mergeCell ref="EG3:EI3"/>
    <mergeCell ref="EJ3:EL3"/>
    <mergeCell ref="EA2:FF2"/>
    <mergeCell ref="DD3:DF3"/>
    <mergeCell ref="DG3:DI3"/>
    <mergeCell ref="DJ3:DL3"/>
    <mergeCell ref="DM3:DO3"/>
    <mergeCell ref="DP3:DR3"/>
    <mergeCell ref="DU3:DU4"/>
    <mergeCell ref="DA3:DC3"/>
    <mergeCell ref="EM3:EO3"/>
    <mergeCell ref="CO3:CO4"/>
    <mergeCell ref="CP3:CT3"/>
    <mergeCell ref="BN2:CT2"/>
    <mergeCell ref="CU3:CW3"/>
    <mergeCell ref="CX3:CZ3"/>
    <mergeCell ref="BT3:BV3"/>
    <mergeCell ref="BW3:BY3"/>
    <mergeCell ref="BZ3:CB3"/>
    <mergeCell ref="CC3:CE3"/>
    <mergeCell ref="CF3:CI3"/>
    <mergeCell ref="CJ3:CL3"/>
    <mergeCell ref="BQ3:BS3"/>
    <mergeCell ref="BC3:BE3"/>
    <mergeCell ref="BH3:BH4"/>
    <mergeCell ref="BI3:BM3"/>
    <mergeCell ref="AH2:BM2"/>
    <mergeCell ref="BN3:BP3"/>
    <mergeCell ref="AK3:AM3"/>
    <mergeCell ref="AN3:AP3"/>
    <mergeCell ref="AQ3:AS3"/>
    <mergeCell ref="AT3:AV3"/>
    <mergeCell ref="AW3:AY3"/>
    <mergeCell ref="AZ3:BB3"/>
    <mergeCell ref="AC3:AG3"/>
    <mergeCell ref="A2:AG2"/>
    <mergeCell ref="AH3:AJ3"/>
    <mergeCell ref="N3:P3"/>
    <mergeCell ref="Q3:S3"/>
    <mergeCell ref="T3:V3"/>
    <mergeCell ref="W3:Y3"/>
    <mergeCell ref="AB3:AB4"/>
    <mergeCell ref="B3:D3"/>
    <mergeCell ref="A3:A4"/>
    <mergeCell ref="E3:G3"/>
    <mergeCell ref="H3:J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Z13"/>
  <sheetViews>
    <sheetView topLeftCell="BJ1" workbookViewId="0">
      <selection activeCell="CK5" sqref="CK5"/>
    </sheetView>
  </sheetViews>
  <sheetFormatPr defaultRowHeight="15" x14ac:dyDescent="0.25"/>
  <cols>
    <col min="23" max="23" width="6.7109375" customWidth="1"/>
    <col min="24" max="24" width="5.7109375" bestFit="1" customWidth="1"/>
    <col min="25" max="25" width="10.85546875" bestFit="1" customWidth="1"/>
  </cols>
  <sheetData>
    <row r="1" spans="1:234" ht="15.75" x14ac:dyDescent="0.25">
      <c r="A1" s="104" t="s">
        <v>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</row>
    <row r="2" spans="1:234" x14ac:dyDescent="0.25">
      <c r="A2" s="93" t="s">
        <v>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106" t="s">
        <v>3</v>
      </c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83" t="s">
        <v>39</v>
      </c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108" t="s">
        <v>4</v>
      </c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7" t="s">
        <v>91</v>
      </c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99" t="s">
        <v>92</v>
      </c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105" t="s">
        <v>93</v>
      </c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3" t="s">
        <v>5</v>
      </c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</row>
    <row r="3" spans="1:234" ht="14.45" customHeight="1" x14ac:dyDescent="0.25">
      <c r="A3" s="92" t="s">
        <v>1</v>
      </c>
      <c r="B3" s="92" t="s">
        <v>6</v>
      </c>
      <c r="C3" s="92"/>
      <c r="D3" s="92"/>
      <c r="E3" s="92" t="s">
        <v>7</v>
      </c>
      <c r="F3" s="92"/>
      <c r="G3" s="92"/>
      <c r="H3" s="92" t="s">
        <v>8</v>
      </c>
      <c r="I3" s="92"/>
      <c r="J3" s="92"/>
      <c r="K3" s="92" t="s">
        <v>9</v>
      </c>
      <c r="L3" s="92"/>
      <c r="M3" s="92"/>
      <c r="N3" s="92" t="s">
        <v>10</v>
      </c>
      <c r="O3" s="92"/>
      <c r="P3" s="92"/>
      <c r="Q3" s="92" t="s">
        <v>70</v>
      </c>
      <c r="R3" s="92"/>
      <c r="S3" s="92"/>
      <c r="T3" s="92" t="s">
        <v>71</v>
      </c>
      <c r="U3" s="92"/>
      <c r="V3" s="92"/>
      <c r="W3" s="73" t="s">
        <v>75</v>
      </c>
      <c r="X3" s="73" t="s">
        <v>76</v>
      </c>
      <c r="Y3" s="94" t="s">
        <v>77</v>
      </c>
      <c r="Z3" s="92" t="s">
        <v>12</v>
      </c>
      <c r="AA3" s="92"/>
      <c r="AB3" s="92"/>
      <c r="AC3" s="92"/>
      <c r="AD3" s="92"/>
      <c r="AE3" s="92" t="s">
        <v>6</v>
      </c>
      <c r="AF3" s="92"/>
      <c r="AG3" s="92"/>
      <c r="AH3" s="92" t="s">
        <v>7</v>
      </c>
      <c r="AI3" s="92"/>
      <c r="AJ3" s="92"/>
      <c r="AK3" s="92" t="s">
        <v>8</v>
      </c>
      <c r="AL3" s="92"/>
      <c r="AM3" s="92"/>
      <c r="AN3" s="92" t="s">
        <v>9</v>
      </c>
      <c r="AO3" s="92"/>
      <c r="AP3" s="92"/>
      <c r="AQ3" s="92" t="s">
        <v>10</v>
      </c>
      <c r="AR3" s="92"/>
      <c r="AS3" s="92"/>
      <c r="AT3" s="92" t="s">
        <v>70</v>
      </c>
      <c r="AU3" s="92"/>
      <c r="AV3" s="92"/>
      <c r="AW3" s="92" t="s">
        <v>71</v>
      </c>
      <c r="AX3" s="92"/>
      <c r="AY3" s="92"/>
      <c r="AZ3" s="73" t="s">
        <v>75</v>
      </c>
      <c r="BA3" s="73" t="s">
        <v>76</v>
      </c>
      <c r="BB3" s="94" t="s">
        <v>77</v>
      </c>
      <c r="BC3" s="92" t="s">
        <v>12</v>
      </c>
      <c r="BD3" s="92"/>
      <c r="BE3" s="92"/>
      <c r="BF3" s="92"/>
      <c r="BG3" s="92"/>
      <c r="BH3" s="92" t="s">
        <v>6</v>
      </c>
      <c r="BI3" s="92"/>
      <c r="BJ3" s="92"/>
      <c r="BK3" s="92" t="s">
        <v>7</v>
      </c>
      <c r="BL3" s="92"/>
      <c r="BM3" s="92"/>
      <c r="BN3" s="92" t="s">
        <v>8</v>
      </c>
      <c r="BO3" s="92"/>
      <c r="BP3" s="92"/>
      <c r="BQ3" s="92" t="s">
        <v>9</v>
      </c>
      <c r="BR3" s="92"/>
      <c r="BS3" s="92"/>
      <c r="BT3" s="92" t="s">
        <v>10</v>
      </c>
      <c r="BU3" s="92"/>
      <c r="BV3" s="92"/>
      <c r="BW3" s="92" t="s">
        <v>70</v>
      </c>
      <c r="BX3" s="92"/>
      <c r="BY3" s="92"/>
      <c r="BZ3" s="92"/>
      <c r="CA3" s="92" t="s">
        <v>71</v>
      </c>
      <c r="CB3" s="92"/>
      <c r="CC3" s="92"/>
      <c r="CD3" s="73" t="s">
        <v>75</v>
      </c>
      <c r="CE3" s="73" t="s">
        <v>76</v>
      </c>
      <c r="CF3" s="94" t="s">
        <v>77</v>
      </c>
      <c r="CG3" s="92" t="s">
        <v>12</v>
      </c>
      <c r="CH3" s="92"/>
      <c r="CI3" s="92"/>
      <c r="CJ3" s="92"/>
      <c r="CK3" s="92"/>
      <c r="CL3" s="92" t="s">
        <v>6</v>
      </c>
      <c r="CM3" s="92"/>
      <c r="CN3" s="92"/>
      <c r="CO3" s="92" t="s">
        <v>7</v>
      </c>
      <c r="CP3" s="92"/>
      <c r="CQ3" s="92"/>
      <c r="CR3" s="92" t="s">
        <v>8</v>
      </c>
      <c r="CS3" s="92"/>
      <c r="CT3" s="92"/>
      <c r="CU3" s="92" t="s">
        <v>9</v>
      </c>
      <c r="CV3" s="92"/>
      <c r="CW3" s="92"/>
      <c r="CX3" s="92" t="s">
        <v>10</v>
      </c>
      <c r="CY3" s="92"/>
      <c r="CZ3" s="92"/>
      <c r="DA3" s="92" t="s">
        <v>70</v>
      </c>
      <c r="DB3" s="92"/>
      <c r="DC3" s="92"/>
      <c r="DD3" s="92" t="s">
        <v>71</v>
      </c>
      <c r="DE3" s="92"/>
      <c r="DF3" s="92"/>
      <c r="DG3" s="73" t="s">
        <v>75</v>
      </c>
      <c r="DH3" s="73" t="s">
        <v>76</v>
      </c>
      <c r="DI3" s="94" t="s">
        <v>77</v>
      </c>
      <c r="DJ3" s="92" t="s">
        <v>12</v>
      </c>
      <c r="DK3" s="92"/>
      <c r="DL3" s="92"/>
      <c r="DM3" s="92"/>
      <c r="DN3" s="92"/>
      <c r="DO3" s="92" t="s">
        <v>6</v>
      </c>
      <c r="DP3" s="92"/>
      <c r="DQ3" s="92"/>
      <c r="DR3" s="92" t="s">
        <v>7</v>
      </c>
      <c r="DS3" s="92"/>
      <c r="DT3" s="92"/>
      <c r="DU3" s="92" t="s">
        <v>8</v>
      </c>
      <c r="DV3" s="92"/>
      <c r="DW3" s="92"/>
      <c r="DX3" s="92" t="s">
        <v>9</v>
      </c>
      <c r="DY3" s="92"/>
      <c r="DZ3" s="92"/>
      <c r="EA3" s="92" t="s">
        <v>10</v>
      </c>
      <c r="EB3" s="92"/>
      <c r="EC3" s="92"/>
      <c r="ED3" s="92" t="s">
        <v>70</v>
      </c>
      <c r="EE3" s="92"/>
      <c r="EF3" s="92"/>
      <c r="EG3" s="92" t="s">
        <v>71</v>
      </c>
      <c r="EH3" s="92"/>
      <c r="EI3" s="92"/>
      <c r="EJ3" s="73" t="s">
        <v>75</v>
      </c>
      <c r="EK3" s="73" t="s">
        <v>76</v>
      </c>
      <c r="EL3" s="94" t="s">
        <v>77</v>
      </c>
      <c r="EM3" s="92" t="s">
        <v>12</v>
      </c>
      <c r="EN3" s="92"/>
      <c r="EO3" s="92"/>
      <c r="EP3" s="92"/>
      <c r="EQ3" s="92"/>
      <c r="ER3" s="92" t="s">
        <v>6</v>
      </c>
      <c r="ES3" s="92"/>
      <c r="ET3" s="92"/>
      <c r="EU3" s="92" t="s">
        <v>7</v>
      </c>
      <c r="EV3" s="92"/>
      <c r="EW3" s="92"/>
      <c r="EX3" s="92" t="s">
        <v>8</v>
      </c>
      <c r="EY3" s="92"/>
      <c r="EZ3" s="92"/>
      <c r="FA3" s="92" t="s">
        <v>9</v>
      </c>
      <c r="FB3" s="92"/>
      <c r="FC3" s="92"/>
      <c r="FD3" s="92" t="s">
        <v>10</v>
      </c>
      <c r="FE3" s="92"/>
      <c r="FF3" s="92"/>
      <c r="FG3" s="92" t="s">
        <v>70</v>
      </c>
      <c r="FH3" s="92"/>
      <c r="FI3" s="92"/>
      <c r="FJ3" s="92" t="s">
        <v>71</v>
      </c>
      <c r="FK3" s="92"/>
      <c r="FL3" s="92"/>
      <c r="FM3" s="73" t="s">
        <v>75</v>
      </c>
      <c r="FN3" s="73" t="s">
        <v>76</v>
      </c>
      <c r="FO3" s="94" t="s">
        <v>77</v>
      </c>
      <c r="FP3" s="92" t="s">
        <v>12</v>
      </c>
      <c r="FQ3" s="92"/>
      <c r="FR3" s="92"/>
      <c r="FS3" s="92"/>
      <c r="FT3" s="92"/>
      <c r="FU3" s="92" t="s">
        <v>6</v>
      </c>
      <c r="FV3" s="92"/>
      <c r="FW3" s="92"/>
      <c r="FX3" s="92" t="s">
        <v>7</v>
      </c>
      <c r="FY3" s="92"/>
      <c r="FZ3" s="92"/>
      <c r="GA3" s="92" t="s">
        <v>8</v>
      </c>
      <c r="GB3" s="92"/>
      <c r="GC3" s="92"/>
      <c r="GD3" s="92" t="s">
        <v>9</v>
      </c>
      <c r="GE3" s="92"/>
      <c r="GF3" s="92"/>
      <c r="GG3" s="92" t="s">
        <v>10</v>
      </c>
      <c r="GH3" s="92"/>
      <c r="GI3" s="92"/>
      <c r="GJ3" s="92" t="s">
        <v>70</v>
      </c>
      <c r="GK3" s="92"/>
      <c r="GL3" s="92"/>
      <c r="GM3" s="92" t="s">
        <v>71</v>
      </c>
      <c r="GN3" s="92"/>
      <c r="GO3" s="92"/>
      <c r="GP3" s="73" t="s">
        <v>75</v>
      </c>
      <c r="GQ3" s="73" t="s">
        <v>76</v>
      </c>
      <c r="GR3" s="94" t="s">
        <v>77</v>
      </c>
      <c r="GS3" s="92" t="s">
        <v>12</v>
      </c>
      <c r="GT3" s="92"/>
      <c r="GU3" s="92"/>
      <c r="GV3" s="92"/>
      <c r="GW3" s="92"/>
      <c r="GX3" s="92" t="s">
        <v>6</v>
      </c>
      <c r="GY3" s="92"/>
      <c r="GZ3" s="92"/>
      <c r="HA3" s="92" t="s">
        <v>7</v>
      </c>
      <c r="HB3" s="92"/>
      <c r="HC3" s="92"/>
      <c r="HD3" s="92" t="s">
        <v>8</v>
      </c>
      <c r="HE3" s="92"/>
      <c r="HF3" s="92"/>
      <c r="HG3" s="92" t="s">
        <v>9</v>
      </c>
      <c r="HH3" s="92"/>
      <c r="HI3" s="92"/>
      <c r="HJ3" s="92" t="s">
        <v>10</v>
      </c>
      <c r="HK3" s="92"/>
      <c r="HL3" s="92"/>
      <c r="HM3" s="92" t="s">
        <v>70</v>
      </c>
      <c r="HN3" s="92"/>
      <c r="HO3" s="92"/>
      <c r="HP3" s="92" t="s">
        <v>71</v>
      </c>
      <c r="HQ3" s="92"/>
      <c r="HR3" s="92"/>
      <c r="HS3" s="73" t="s">
        <v>75</v>
      </c>
      <c r="HT3" s="73" t="s">
        <v>76</v>
      </c>
      <c r="HU3" s="94" t="s">
        <v>77</v>
      </c>
      <c r="HV3" s="92" t="s">
        <v>12</v>
      </c>
      <c r="HW3" s="92"/>
      <c r="HX3" s="92"/>
      <c r="HY3" s="92"/>
      <c r="HZ3" s="92"/>
    </row>
    <row r="4" spans="1:234" ht="60" x14ac:dyDescent="0.25">
      <c r="A4" s="92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5" t="s">
        <v>6</v>
      </c>
      <c r="R4" s="75" t="s">
        <v>7</v>
      </c>
      <c r="S4" s="75" t="s">
        <v>9</v>
      </c>
      <c r="T4" s="75" t="s">
        <v>72</v>
      </c>
      <c r="U4" s="75" t="s">
        <v>73</v>
      </c>
      <c r="V4" s="75" t="s">
        <v>74</v>
      </c>
      <c r="W4" s="76"/>
      <c r="X4" s="75" t="s">
        <v>82</v>
      </c>
      <c r="Y4" s="92"/>
      <c r="Z4" s="75" t="s">
        <v>78</v>
      </c>
      <c r="AA4" s="75" t="s">
        <v>79</v>
      </c>
      <c r="AB4" s="75" t="s">
        <v>80</v>
      </c>
      <c r="AC4" s="75" t="s">
        <v>70</v>
      </c>
      <c r="AD4" s="75" t="s">
        <v>81</v>
      </c>
      <c r="AE4" s="74" t="s">
        <v>67</v>
      </c>
      <c r="AF4" s="75" t="s">
        <v>68</v>
      </c>
      <c r="AG4" s="75" t="s">
        <v>69</v>
      </c>
      <c r="AH4" s="74" t="s">
        <v>67</v>
      </c>
      <c r="AI4" s="75" t="s">
        <v>68</v>
      </c>
      <c r="AJ4" s="75" t="s">
        <v>69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5" t="s">
        <v>6</v>
      </c>
      <c r="AU4" s="75" t="s">
        <v>7</v>
      </c>
      <c r="AV4" s="75" t="s">
        <v>9</v>
      </c>
      <c r="AW4" s="75" t="s">
        <v>72</v>
      </c>
      <c r="AX4" s="75" t="s">
        <v>73</v>
      </c>
      <c r="AY4" s="75" t="s">
        <v>74</v>
      </c>
      <c r="AZ4" s="76"/>
      <c r="BA4" s="75" t="s">
        <v>82</v>
      </c>
      <c r="BB4" s="92"/>
      <c r="BC4" s="75" t="s">
        <v>78</v>
      </c>
      <c r="BD4" s="75" t="s">
        <v>79</v>
      </c>
      <c r="BE4" s="75" t="s">
        <v>80</v>
      </c>
      <c r="BF4" s="75" t="s">
        <v>70</v>
      </c>
      <c r="BG4" s="75" t="s">
        <v>81</v>
      </c>
      <c r="BH4" s="74" t="s">
        <v>67</v>
      </c>
      <c r="BI4" s="75" t="s">
        <v>68</v>
      </c>
      <c r="BJ4" s="75" t="s">
        <v>69</v>
      </c>
      <c r="BK4" s="74" t="s">
        <v>67</v>
      </c>
      <c r="BL4" s="75" t="s">
        <v>68</v>
      </c>
      <c r="BM4" s="75" t="s">
        <v>69</v>
      </c>
      <c r="BN4" s="74" t="s">
        <v>67</v>
      </c>
      <c r="BO4" s="75" t="s">
        <v>68</v>
      </c>
      <c r="BP4" s="75" t="s">
        <v>69</v>
      </c>
      <c r="BQ4" s="74" t="s">
        <v>67</v>
      </c>
      <c r="BR4" s="75" t="s">
        <v>68</v>
      </c>
      <c r="BS4" s="75" t="s">
        <v>69</v>
      </c>
      <c r="BT4" s="74" t="s">
        <v>67</v>
      </c>
      <c r="BU4" s="75" t="s">
        <v>68</v>
      </c>
      <c r="BV4" s="75" t="s">
        <v>69</v>
      </c>
      <c r="BW4" s="75" t="s">
        <v>6</v>
      </c>
      <c r="BX4" s="75" t="s">
        <v>31</v>
      </c>
      <c r="BY4" s="75" t="s">
        <v>7</v>
      </c>
      <c r="BZ4" s="75" t="s">
        <v>9</v>
      </c>
      <c r="CA4" s="75" t="s">
        <v>72</v>
      </c>
      <c r="CB4" s="75" t="s">
        <v>73</v>
      </c>
      <c r="CC4" s="75" t="s">
        <v>74</v>
      </c>
      <c r="CD4" s="76" t="s">
        <v>95</v>
      </c>
      <c r="CE4" s="75" t="s">
        <v>82</v>
      </c>
      <c r="CF4" s="92"/>
      <c r="CG4" s="75" t="s">
        <v>78</v>
      </c>
      <c r="CH4" s="75" t="s">
        <v>79</v>
      </c>
      <c r="CI4" s="75" t="s">
        <v>80</v>
      </c>
      <c r="CJ4" s="75" t="s">
        <v>70</v>
      </c>
      <c r="CK4" s="75" t="s">
        <v>81</v>
      </c>
      <c r="CL4" s="74" t="s">
        <v>67</v>
      </c>
      <c r="CM4" s="75" t="s">
        <v>68</v>
      </c>
      <c r="CN4" s="75" t="s">
        <v>69</v>
      </c>
      <c r="CO4" s="74" t="s">
        <v>67</v>
      </c>
      <c r="CP4" s="75" t="s">
        <v>68</v>
      </c>
      <c r="CQ4" s="75" t="s">
        <v>69</v>
      </c>
      <c r="CR4" s="74" t="s">
        <v>67</v>
      </c>
      <c r="CS4" s="75" t="s">
        <v>68</v>
      </c>
      <c r="CT4" s="75" t="s">
        <v>69</v>
      </c>
      <c r="CU4" s="74" t="s">
        <v>67</v>
      </c>
      <c r="CV4" s="75" t="s">
        <v>68</v>
      </c>
      <c r="CW4" s="75" t="s">
        <v>69</v>
      </c>
      <c r="CX4" s="74" t="s">
        <v>67</v>
      </c>
      <c r="CY4" s="75" t="s">
        <v>68</v>
      </c>
      <c r="CZ4" s="75" t="s">
        <v>69</v>
      </c>
      <c r="DA4" s="75" t="s">
        <v>6</v>
      </c>
      <c r="DB4" s="75" t="s">
        <v>7</v>
      </c>
      <c r="DC4" s="75" t="s">
        <v>9</v>
      </c>
      <c r="DD4" s="75" t="s">
        <v>72</v>
      </c>
      <c r="DE4" s="75" t="s">
        <v>73</v>
      </c>
      <c r="DF4" s="75" t="s">
        <v>74</v>
      </c>
      <c r="DG4" s="76"/>
      <c r="DH4" s="75" t="s">
        <v>82</v>
      </c>
      <c r="DI4" s="92"/>
      <c r="DJ4" s="75" t="s">
        <v>78</v>
      </c>
      <c r="DK4" s="75" t="s">
        <v>79</v>
      </c>
      <c r="DL4" s="75" t="s">
        <v>80</v>
      </c>
      <c r="DM4" s="75" t="s">
        <v>70</v>
      </c>
      <c r="DN4" s="75" t="s">
        <v>81</v>
      </c>
      <c r="DO4" s="74" t="s">
        <v>67</v>
      </c>
      <c r="DP4" s="75" t="s">
        <v>68</v>
      </c>
      <c r="DQ4" s="75" t="s">
        <v>69</v>
      </c>
      <c r="DR4" s="74" t="s">
        <v>67</v>
      </c>
      <c r="DS4" s="75" t="s">
        <v>68</v>
      </c>
      <c r="DT4" s="75" t="s">
        <v>69</v>
      </c>
      <c r="DU4" s="74" t="s">
        <v>67</v>
      </c>
      <c r="DV4" s="75" t="s">
        <v>68</v>
      </c>
      <c r="DW4" s="75" t="s">
        <v>69</v>
      </c>
      <c r="DX4" s="74" t="s">
        <v>67</v>
      </c>
      <c r="DY4" s="75" t="s">
        <v>68</v>
      </c>
      <c r="DZ4" s="75" t="s">
        <v>69</v>
      </c>
      <c r="EA4" s="74" t="s">
        <v>67</v>
      </c>
      <c r="EB4" s="75" t="s">
        <v>68</v>
      </c>
      <c r="EC4" s="75" t="s">
        <v>69</v>
      </c>
      <c r="ED4" s="75" t="s">
        <v>6</v>
      </c>
      <c r="EE4" s="75" t="s">
        <v>7</v>
      </c>
      <c r="EF4" s="75" t="s">
        <v>9</v>
      </c>
      <c r="EG4" s="75" t="s">
        <v>72</v>
      </c>
      <c r="EH4" s="75" t="s">
        <v>73</v>
      </c>
      <c r="EI4" s="75" t="s">
        <v>74</v>
      </c>
      <c r="EJ4" s="76"/>
      <c r="EK4" s="75" t="s">
        <v>82</v>
      </c>
      <c r="EL4" s="92"/>
      <c r="EM4" s="75" t="s">
        <v>78</v>
      </c>
      <c r="EN4" s="75" t="s">
        <v>79</v>
      </c>
      <c r="EO4" s="75" t="s">
        <v>80</v>
      </c>
      <c r="EP4" s="75" t="s">
        <v>70</v>
      </c>
      <c r="EQ4" s="75" t="s">
        <v>81</v>
      </c>
      <c r="ER4" s="74" t="s">
        <v>67</v>
      </c>
      <c r="ES4" s="75" t="s">
        <v>68</v>
      </c>
      <c r="ET4" s="75" t="s">
        <v>69</v>
      </c>
      <c r="EU4" s="74" t="s">
        <v>67</v>
      </c>
      <c r="EV4" s="75" t="s">
        <v>68</v>
      </c>
      <c r="EW4" s="75" t="s">
        <v>69</v>
      </c>
      <c r="EX4" s="74" t="s">
        <v>67</v>
      </c>
      <c r="EY4" s="75" t="s">
        <v>68</v>
      </c>
      <c r="EZ4" s="75" t="s">
        <v>69</v>
      </c>
      <c r="FA4" s="74" t="s">
        <v>67</v>
      </c>
      <c r="FB4" s="75" t="s">
        <v>68</v>
      </c>
      <c r="FC4" s="75" t="s">
        <v>69</v>
      </c>
      <c r="FD4" s="74" t="s">
        <v>67</v>
      </c>
      <c r="FE4" s="75" t="s">
        <v>68</v>
      </c>
      <c r="FF4" s="75" t="s">
        <v>69</v>
      </c>
      <c r="FG4" s="75" t="s">
        <v>6</v>
      </c>
      <c r="FH4" s="75" t="s">
        <v>7</v>
      </c>
      <c r="FI4" s="75" t="s">
        <v>9</v>
      </c>
      <c r="FJ4" s="75" t="s">
        <v>72</v>
      </c>
      <c r="FK4" s="75" t="s">
        <v>73</v>
      </c>
      <c r="FL4" s="75" t="s">
        <v>74</v>
      </c>
      <c r="FM4" s="76"/>
      <c r="FN4" s="75" t="s">
        <v>82</v>
      </c>
      <c r="FO4" s="92"/>
      <c r="FP4" s="75" t="s">
        <v>78</v>
      </c>
      <c r="FQ4" s="75" t="s">
        <v>79</v>
      </c>
      <c r="FR4" s="75" t="s">
        <v>80</v>
      </c>
      <c r="FS4" s="75" t="s">
        <v>70</v>
      </c>
      <c r="FT4" s="75" t="s">
        <v>81</v>
      </c>
      <c r="FU4" s="74" t="s">
        <v>67</v>
      </c>
      <c r="FV4" s="75" t="s">
        <v>68</v>
      </c>
      <c r="FW4" s="75" t="s">
        <v>69</v>
      </c>
      <c r="FX4" s="74" t="s">
        <v>67</v>
      </c>
      <c r="FY4" s="75" t="s">
        <v>68</v>
      </c>
      <c r="FZ4" s="75" t="s">
        <v>69</v>
      </c>
      <c r="GA4" s="74" t="s">
        <v>67</v>
      </c>
      <c r="GB4" s="75" t="s">
        <v>68</v>
      </c>
      <c r="GC4" s="75" t="s">
        <v>69</v>
      </c>
      <c r="GD4" s="74" t="s">
        <v>67</v>
      </c>
      <c r="GE4" s="75" t="s">
        <v>68</v>
      </c>
      <c r="GF4" s="75" t="s">
        <v>69</v>
      </c>
      <c r="GG4" s="74" t="s">
        <v>67</v>
      </c>
      <c r="GH4" s="75" t="s">
        <v>68</v>
      </c>
      <c r="GI4" s="75" t="s">
        <v>69</v>
      </c>
      <c r="GJ4" s="75" t="s">
        <v>6</v>
      </c>
      <c r="GK4" s="75" t="s">
        <v>7</v>
      </c>
      <c r="GL4" s="75" t="s">
        <v>9</v>
      </c>
      <c r="GM4" s="75" t="s">
        <v>72</v>
      </c>
      <c r="GN4" s="75" t="s">
        <v>73</v>
      </c>
      <c r="GO4" s="75" t="s">
        <v>74</v>
      </c>
      <c r="GP4" s="76"/>
      <c r="GQ4" s="75" t="s">
        <v>82</v>
      </c>
      <c r="GR4" s="92"/>
      <c r="GS4" s="75" t="s">
        <v>78</v>
      </c>
      <c r="GT4" s="75" t="s">
        <v>79</v>
      </c>
      <c r="GU4" s="75" t="s">
        <v>80</v>
      </c>
      <c r="GV4" s="75" t="s">
        <v>70</v>
      </c>
      <c r="GW4" s="75" t="s">
        <v>81</v>
      </c>
      <c r="GX4" s="74" t="s">
        <v>67</v>
      </c>
      <c r="GY4" s="75" t="s">
        <v>68</v>
      </c>
      <c r="GZ4" s="75" t="s">
        <v>69</v>
      </c>
      <c r="HA4" s="74" t="s">
        <v>67</v>
      </c>
      <c r="HB4" s="75" t="s">
        <v>68</v>
      </c>
      <c r="HC4" s="75" t="s">
        <v>69</v>
      </c>
      <c r="HD4" s="74" t="s">
        <v>67</v>
      </c>
      <c r="HE4" s="75" t="s">
        <v>68</v>
      </c>
      <c r="HF4" s="75" t="s">
        <v>69</v>
      </c>
      <c r="HG4" s="74" t="s">
        <v>67</v>
      </c>
      <c r="HH4" s="75" t="s">
        <v>68</v>
      </c>
      <c r="HI4" s="75" t="s">
        <v>69</v>
      </c>
      <c r="HJ4" s="74" t="s">
        <v>67</v>
      </c>
      <c r="HK4" s="75" t="s">
        <v>68</v>
      </c>
      <c r="HL4" s="75" t="s">
        <v>69</v>
      </c>
      <c r="HM4" s="75" t="s">
        <v>6</v>
      </c>
      <c r="HN4" s="75" t="s">
        <v>7</v>
      </c>
      <c r="HO4" s="75" t="s">
        <v>9</v>
      </c>
      <c r="HP4" s="75" t="s">
        <v>72</v>
      </c>
      <c r="HQ4" s="75" t="s">
        <v>73</v>
      </c>
      <c r="HR4" s="75" t="s">
        <v>74</v>
      </c>
      <c r="HS4" s="76"/>
      <c r="HT4" s="75" t="s">
        <v>82</v>
      </c>
      <c r="HU4" s="92"/>
      <c r="HV4" s="75" t="s">
        <v>78</v>
      </c>
      <c r="HW4" s="75" t="s">
        <v>79</v>
      </c>
      <c r="HX4" s="75" t="s">
        <v>80</v>
      </c>
      <c r="HY4" s="75" t="s">
        <v>70</v>
      </c>
      <c r="HZ4" s="75" t="s">
        <v>81</v>
      </c>
    </row>
    <row r="5" spans="1:234" x14ac:dyDescent="0.25">
      <c r="A5" s="73" t="s">
        <v>63</v>
      </c>
      <c r="B5" s="63">
        <v>16</v>
      </c>
      <c r="C5" s="63">
        <v>9</v>
      </c>
      <c r="D5" s="63">
        <v>1</v>
      </c>
      <c r="E5" s="63">
        <v>7</v>
      </c>
      <c r="F5" s="63">
        <v>15</v>
      </c>
      <c r="G5" s="63">
        <v>11</v>
      </c>
      <c r="H5" s="63">
        <v>2</v>
      </c>
      <c r="I5" s="63">
        <v>4</v>
      </c>
      <c r="J5" s="63">
        <v>18</v>
      </c>
      <c r="K5" s="63">
        <v>7</v>
      </c>
      <c r="L5" s="63">
        <v>7</v>
      </c>
      <c r="M5" s="63">
        <v>5</v>
      </c>
      <c r="N5" s="63">
        <v>4</v>
      </c>
      <c r="O5" s="63">
        <v>1</v>
      </c>
      <c r="P5" s="63">
        <v>1</v>
      </c>
      <c r="Q5" s="63">
        <v>7</v>
      </c>
      <c r="R5" s="63">
        <v>29</v>
      </c>
      <c r="S5" s="63">
        <v>0</v>
      </c>
      <c r="T5" s="63">
        <v>26</v>
      </c>
      <c r="U5" s="63">
        <v>10</v>
      </c>
      <c r="V5" s="63">
        <v>0</v>
      </c>
      <c r="W5" s="63"/>
      <c r="X5" s="63">
        <v>36</v>
      </c>
      <c r="Y5" s="63"/>
      <c r="Z5" s="63">
        <f>B5+E5+H5+K5+N5</f>
        <v>36</v>
      </c>
      <c r="AA5" s="63">
        <f>C5+F5+I5+L5+O5</f>
        <v>36</v>
      </c>
      <c r="AB5" s="63">
        <f>D5+G5+J5+M5+P5</f>
        <v>36</v>
      </c>
      <c r="AC5" s="63">
        <f>Q5+R5+S5</f>
        <v>36</v>
      </c>
      <c r="AD5" s="63">
        <f>T5+U5+V5</f>
        <v>36</v>
      </c>
      <c r="AE5" s="66">
        <v>16</v>
      </c>
      <c r="AF5" s="66">
        <v>9</v>
      </c>
      <c r="AG5" s="66" t="s">
        <v>42</v>
      </c>
      <c r="AH5" s="66">
        <v>7</v>
      </c>
      <c r="AI5" s="66">
        <v>14</v>
      </c>
      <c r="AJ5" s="66" t="s">
        <v>42</v>
      </c>
      <c r="AK5" s="66">
        <v>2</v>
      </c>
      <c r="AL5" s="66">
        <v>4</v>
      </c>
      <c r="AM5" s="66" t="s">
        <v>42</v>
      </c>
      <c r="AN5" s="66">
        <v>6</v>
      </c>
      <c r="AO5" s="66">
        <v>7</v>
      </c>
      <c r="AP5" s="66" t="s">
        <v>42</v>
      </c>
      <c r="AQ5" s="66">
        <v>4</v>
      </c>
      <c r="AR5" s="66">
        <v>1</v>
      </c>
      <c r="AS5" s="66" t="s">
        <v>42</v>
      </c>
      <c r="AT5" s="66">
        <v>7</v>
      </c>
      <c r="AU5" s="66">
        <v>28</v>
      </c>
      <c r="AV5" s="66">
        <v>0</v>
      </c>
      <c r="AW5" s="66">
        <v>25</v>
      </c>
      <c r="AX5" s="66">
        <v>10</v>
      </c>
      <c r="AY5" s="66" t="s">
        <v>42</v>
      </c>
      <c r="AZ5" s="66" t="s">
        <v>42</v>
      </c>
      <c r="BA5" s="66">
        <v>25</v>
      </c>
      <c r="BB5" s="66" t="s">
        <v>42</v>
      </c>
      <c r="BC5" s="66">
        <f>(AE5+AH5+AK5+AN5+AQ5)</f>
        <v>35</v>
      </c>
      <c r="BD5" s="66">
        <f>(AF5+AI5+AL5+AO5+AR5)</f>
        <v>35</v>
      </c>
      <c r="BE5" s="66" t="s">
        <v>42</v>
      </c>
      <c r="BF5" s="66">
        <f>(AT5+AU5)</f>
        <v>35</v>
      </c>
      <c r="BG5" s="66">
        <f>(AW5+AX5)</f>
        <v>35</v>
      </c>
      <c r="BH5" s="65">
        <v>14</v>
      </c>
      <c r="BI5" s="65" t="s">
        <v>42</v>
      </c>
      <c r="BJ5" s="65">
        <v>0</v>
      </c>
      <c r="BK5" s="65">
        <v>7</v>
      </c>
      <c r="BL5" s="65" t="s">
        <v>42</v>
      </c>
      <c r="BM5" s="65">
        <v>10</v>
      </c>
      <c r="BN5" s="65">
        <v>2</v>
      </c>
      <c r="BO5" s="65" t="s">
        <v>42</v>
      </c>
      <c r="BP5" s="65">
        <v>18</v>
      </c>
      <c r="BQ5" s="65">
        <v>6</v>
      </c>
      <c r="BR5" s="65" t="s">
        <v>42</v>
      </c>
      <c r="BS5" s="65">
        <v>4</v>
      </c>
      <c r="BT5" s="65">
        <v>4</v>
      </c>
      <c r="BU5" s="65" t="s">
        <v>42</v>
      </c>
      <c r="BV5" s="65">
        <v>1</v>
      </c>
      <c r="BW5" s="65">
        <v>0</v>
      </c>
      <c r="BX5" s="65">
        <v>33</v>
      </c>
      <c r="BY5" s="65">
        <v>0</v>
      </c>
      <c r="BZ5" s="65">
        <v>0</v>
      </c>
      <c r="CA5" s="65" t="s">
        <v>42</v>
      </c>
      <c r="CB5" s="65" t="s">
        <v>42</v>
      </c>
      <c r="CC5" s="65">
        <v>33</v>
      </c>
      <c r="CD5" s="65">
        <v>33</v>
      </c>
      <c r="CE5" s="65" t="s">
        <v>42</v>
      </c>
      <c r="CF5" s="65" t="s">
        <v>42</v>
      </c>
      <c r="CG5" s="65">
        <f>BH5+BK5+BN5+BQ5+BT5</f>
        <v>33</v>
      </c>
      <c r="CH5" s="65" t="s">
        <v>42</v>
      </c>
      <c r="CI5" s="65">
        <f>BJ5+BM5+BP5+BS5+BV5</f>
        <v>33</v>
      </c>
      <c r="CJ5" s="65">
        <v>33</v>
      </c>
      <c r="CK5" s="65">
        <v>33</v>
      </c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</row>
    <row r="6" spans="1:234" x14ac:dyDescent="0.25">
      <c r="A6" s="73" t="s">
        <v>64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</row>
    <row r="7" spans="1:234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</row>
    <row r="8" spans="1:234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</row>
    <row r="9" spans="1:234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</row>
    <row r="10" spans="1:234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</row>
    <row r="11" spans="1:234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</row>
    <row r="12" spans="1:234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</row>
    <row r="13" spans="1:234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</row>
  </sheetData>
  <mergeCells count="82">
    <mergeCell ref="HU3:HU4"/>
    <mergeCell ref="HV3:HZ3"/>
    <mergeCell ref="GX2:HZ2"/>
    <mergeCell ref="A1:HZ1"/>
    <mergeCell ref="GX3:GZ3"/>
    <mergeCell ref="HA3:HC3"/>
    <mergeCell ref="HD3:HF3"/>
    <mergeCell ref="HG3:HI3"/>
    <mergeCell ref="HJ3:HL3"/>
    <mergeCell ref="HM3:HO3"/>
    <mergeCell ref="GG3:GI3"/>
    <mergeCell ref="GJ3:GL3"/>
    <mergeCell ref="GM3:GO3"/>
    <mergeCell ref="GR3:GR4"/>
    <mergeCell ref="GS3:GW3"/>
    <mergeCell ref="CL2:DN2"/>
    <mergeCell ref="DO2:EQ2"/>
    <mergeCell ref="ER2:FT2"/>
    <mergeCell ref="FU2:GW2"/>
    <mergeCell ref="HP3:HR3"/>
    <mergeCell ref="GD3:GF3"/>
    <mergeCell ref="EU3:EW3"/>
    <mergeCell ref="EX3:EZ3"/>
    <mergeCell ref="FA3:FC3"/>
    <mergeCell ref="FD3:FF3"/>
    <mergeCell ref="FG3:FI3"/>
    <mergeCell ref="FJ3:FL3"/>
    <mergeCell ref="FO3:FO4"/>
    <mergeCell ref="FP3:FT3"/>
    <mergeCell ref="FU3:FW3"/>
    <mergeCell ref="FX3:FZ3"/>
    <mergeCell ref="GA3:GC3"/>
    <mergeCell ref="ER3:ET3"/>
    <mergeCell ref="DI3:DI4"/>
    <mergeCell ref="DJ3:DN3"/>
    <mergeCell ref="DO3:DQ3"/>
    <mergeCell ref="DR3:DT3"/>
    <mergeCell ref="DU3:DW3"/>
    <mergeCell ref="DX3:DZ3"/>
    <mergeCell ref="EA3:EC3"/>
    <mergeCell ref="ED3:EF3"/>
    <mergeCell ref="EG3:EI3"/>
    <mergeCell ref="EL3:EL4"/>
    <mergeCell ref="EM3:EQ3"/>
    <mergeCell ref="DD3:DF3"/>
    <mergeCell ref="BT3:BV3"/>
    <mergeCell ref="BW3:BZ3"/>
    <mergeCell ref="CA3:CC3"/>
    <mergeCell ref="CF3:CF4"/>
    <mergeCell ref="CG3:CK3"/>
    <mergeCell ref="CL3:CN3"/>
    <mergeCell ref="CO3:CQ3"/>
    <mergeCell ref="CR3:CT3"/>
    <mergeCell ref="CU3:CW3"/>
    <mergeCell ref="CX3:CZ3"/>
    <mergeCell ref="DA3:DC3"/>
    <mergeCell ref="AE3:AG3"/>
    <mergeCell ref="AH3:AJ3"/>
    <mergeCell ref="AE2:BG2"/>
    <mergeCell ref="BH3:BJ3"/>
    <mergeCell ref="BK3:BM3"/>
    <mergeCell ref="AK3:AM3"/>
    <mergeCell ref="BH2:CK2"/>
    <mergeCell ref="BN3:BP3"/>
    <mergeCell ref="BQ3:BS3"/>
    <mergeCell ref="AN3:AP3"/>
    <mergeCell ref="AQ3:AS3"/>
    <mergeCell ref="AT3:AV3"/>
    <mergeCell ref="AW3:AY3"/>
    <mergeCell ref="BB3:BB4"/>
    <mergeCell ref="BC3:BG3"/>
    <mergeCell ref="A2:AD2"/>
    <mergeCell ref="A3:A4"/>
    <mergeCell ref="B3:D3"/>
    <mergeCell ref="E3:G3"/>
    <mergeCell ref="H3:J3"/>
    <mergeCell ref="K3:M3"/>
    <mergeCell ref="N3:P3"/>
    <mergeCell ref="Q3:S3"/>
    <mergeCell ref="T3:V3"/>
    <mergeCell ref="Y3:Y4"/>
    <mergeCell ref="Z3:A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</vt:lpstr>
      <vt:lpstr>Science</vt:lpstr>
      <vt:lpstr>NEP Arts</vt:lpstr>
      <vt:lpstr>NEP 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2025-12-17T05:30:44Z</dcterms:modified>
</cp:coreProperties>
</file>