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5D5789D-A83F-453F-8787-B51674A5939D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Arts" sheetId="2" r:id="rId1"/>
    <sheet name="Science" sheetId="1" r:id="rId2"/>
    <sheet name="NEP Arts" sheetId="4" r:id="rId3"/>
    <sheet name="NEP Scienc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S12" i="1" l="1"/>
  <c r="GP13" i="2"/>
  <c r="EG12" i="1"/>
  <c r="EF12" i="1"/>
  <c r="FY13" i="2" l="1"/>
  <c r="FX13" i="2"/>
  <c r="AE6" i="5"/>
  <c r="AF6" i="5"/>
  <c r="AD6" i="5"/>
  <c r="AC6" i="5"/>
  <c r="AB6" i="5"/>
  <c r="AJ6" i="4"/>
  <c r="AI6" i="4"/>
  <c r="AH6" i="4"/>
  <c r="AG6" i="4"/>
  <c r="AF6" i="4"/>
  <c r="BJ6" i="5"/>
  <c r="BJ7" i="5"/>
  <c r="BJ8" i="5"/>
  <c r="BJ9" i="5"/>
  <c r="BJ10" i="5"/>
  <c r="BJ11" i="5"/>
  <c r="BJ12" i="5"/>
  <c r="BJ13" i="5"/>
  <c r="BJ5" i="5"/>
  <c r="BH6" i="5"/>
  <c r="BH7" i="5"/>
  <c r="BH8" i="5"/>
  <c r="BH9" i="5"/>
  <c r="BH10" i="5"/>
  <c r="BH11" i="5"/>
  <c r="BH12" i="5"/>
  <c r="BH13" i="5"/>
  <c r="BR6" i="4"/>
  <c r="BR7" i="4"/>
  <c r="BR8" i="4"/>
  <c r="BR9" i="4"/>
  <c r="BR10" i="4"/>
  <c r="BR11" i="4"/>
  <c r="BR12" i="4"/>
  <c r="BR13" i="4"/>
  <c r="BR5" i="4"/>
  <c r="BK6" i="5"/>
  <c r="BK7" i="5"/>
  <c r="BK8" i="5"/>
  <c r="BK9" i="5"/>
  <c r="BK10" i="5"/>
  <c r="BK11" i="5"/>
  <c r="BK12" i="5"/>
  <c r="BK13" i="5"/>
  <c r="BG6" i="5"/>
  <c r="BG7" i="5"/>
  <c r="BG8" i="5"/>
  <c r="BG9" i="5"/>
  <c r="BG10" i="5"/>
  <c r="BG11" i="5"/>
  <c r="BG12" i="5"/>
  <c r="BG13" i="5"/>
  <c r="BP6" i="4"/>
  <c r="BP7" i="4"/>
  <c r="BP8" i="4"/>
  <c r="BP9" i="4"/>
  <c r="BP10" i="4"/>
  <c r="BP11" i="4"/>
  <c r="BP12" i="4"/>
  <c r="BP13" i="4"/>
  <c r="BO7" i="4"/>
  <c r="BO8" i="4"/>
  <c r="BO9" i="4"/>
  <c r="BO10" i="4"/>
  <c r="BO11" i="4"/>
  <c r="BO12" i="4"/>
  <c r="BO13" i="4"/>
  <c r="BS7" i="4"/>
  <c r="BS8" i="4"/>
  <c r="BS9" i="4"/>
  <c r="BS10" i="4"/>
  <c r="BS11" i="4"/>
  <c r="BS12" i="4"/>
  <c r="BS13" i="4"/>
  <c r="BS6" i="4"/>
  <c r="BO6" i="4"/>
  <c r="DQ5" i="5"/>
  <c r="DO5" i="5"/>
  <c r="EC5" i="4"/>
  <c r="DN5" i="5"/>
  <c r="EE5" i="4"/>
  <c r="EB5" i="4"/>
  <c r="DO12" i="1"/>
  <c r="DN12" i="1"/>
  <c r="FA13" i="2"/>
  <c r="EZ13" i="2"/>
  <c r="CM5" i="5"/>
  <c r="CK5" i="5"/>
  <c r="CV5" i="4"/>
  <c r="CY5" i="4"/>
  <c r="CX5" i="4"/>
  <c r="CW12" i="1"/>
  <c r="CV12" i="1"/>
  <c r="EC13" i="2"/>
  <c r="EB13" i="2"/>
  <c r="ES11" i="1"/>
  <c r="GP12" i="2"/>
  <c r="BK5" i="5"/>
  <c r="BH5" i="5"/>
  <c r="BG5" i="5"/>
  <c r="BS5" i="4"/>
  <c r="BP5" i="4"/>
  <c r="BO5" i="4"/>
  <c r="EG11" i="1"/>
  <c r="EF11" i="1"/>
  <c r="FY12" i="2"/>
  <c r="FX12" i="2"/>
  <c r="AF5" i="5"/>
  <c r="AE5" i="5"/>
  <c r="AD5" i="5"/>
  <c r="AC5" i="5"/>
  <c r="AB5" i="5"/>
  <c r="AJ5" i="4"/>
  <c r="AI5" i="4"/>
  <c r="AH5" i="4"/>
  <c r="AG5" i="4"/>
  <c r="AF5" i="4"/>
  <c r="BZ12" i="1" l="1"/>
  <c r="BC12" i="1"/>
  <c r="BB12" i="1"/>
  <c r="AK12" i="1"/>
  <c r="AJ12" i="1"/>
  <c r="S12" i="1"/>
  <c r="R12" i="1"/>
  <c r="CY13" i="2"/>
  <c r="CX13" i="2"/>
  <c r="FA12" i="2"/>
  <c r="EZ12" i="2"/>
  <c r="DO11" i="1"/>
  <c r="DN11" i="1"/>
  <c r="CW11" i="1"/>
  <c r="CV11" i="1"/>
  <c r="EC12" i="2"/>
  <c r="EB12" i="2"/>
  <c r="BU13" i="2"/>
  <c r="BT13" i="2"/>
  <c r="ES10" i="1"/>
  <c r="GP11" i="2"/>
  <c r="FY11" i="2"/>
  <c r="FX11" i="2"/>
  <c r="EG10" i="1"/>
  <c r="EF10" i="1"/>
  <c r="AW13" i="2"/>
  <c r="AV13" i="2"/>
  <c r="X13" i="2"/>
  <c r="BZ11" i="1"/>
  <c r="CY12" i="2"/>
  <c r="CX12" i="2"/>
  <c r="DO10" i="1"/>
  <c r="DN10" i="1"/>
  <c r="FA11" i="2"/>
  <c r="EZ11" i="2"/>
  <c r="CW10" i="1"/>
  <c r="EC11" i="2"/>
  <c r="CV10" i="1"/>
  <c r="EB11" i="2"/>
  <c r="S7" i="1"/>
  <c r="S8" i="1"/>
  <c r="S9" i="1"/>
  <c r="S10" i="1"/>
  <c r="S11" i="1"/>
  <c r="S6" i="1"/>
  <c r="R7" i="1"/>
  <c r="R8" i="1"/>
  <c r="R9" i="1"/>
  <c r="R10" i="1"/>
  <c r="R11" i="1"/>
  <c r="R6" i="1"/>
  <c r="X8" i="2"/>
  <c r="X9" i="2"/>
  <c r="X10" i="2"/>
  <c r="X11" i="2"/>
  <c r="X12" i="2"/>
  <c r="Y8" i="2"/>
  <c r="CX8" i="2"/>
  <c r="CX9" i="2"/>
  <c r="CX10" i="2"/>
  <c r="CX11" i="2"/>
  <c r="ES9" i="1"/>
  <c r="ES6" i="1"/>
  <c r="ES7" i="1"/>
  <c r="ES8" i="1"/>
  <c r="GP8" i="2"/>
  <c r="GP9" i="2"/>
  <c r="GP10" i="2"/>
  <c r="GP7" i="2"/>
  <c r="DO9" i="1"/>
  <c r="DN9" i="1"/>
  <c r="DO8" i="1"/>
  <c r="DN8" i="1"/>
  <c r="DO7" i="1"/>
  <c r="DN7" i="1"/>
  <c r="DO6" i="1"/>
  <c r="DN6" i="1"/>
  <c r="CW9" i="1"/>
  <c r="CV9" i="1"/>
  <c r="CW8" i="1"/>
  <c r="CV8" i="1"/>
  <c r="CW7" i="1"/>
  <c r="CV7" i="1"/>
  <c r="CW6" i="1"/>
  <c r="CV6" i="1"/>
  <c r="BC11" i="1"/>
  <c r="BB11" i="1"/>
  <c r="BC10" i="1"/>
  <c r="BB10" i="1"/>
  <c r="BC9" i="1"/>
  <c r="BB9" i="1"/>
  <c r="BC8" i="1"/>
  <c r="BB8" i="1"/>
  <c r="BC7" i="1"/>
  <c r="BB7" i="1"/>
  <c r="BC6" i="1"/>
  <c r="BB6" i="1"/>
  <c r="FA10" i="2"/>
  <c r="EZ10" i="2"/>
  <c r="FA9" i="2"/>
  <c r="EZ9" i="2"/>
  <c r="FA8" i="2"/>
  <c r="EZ8" i="2"/>
  <c r="FA7" i="2"/>
  <c r="EZ7" i="2"/>
  <c r="AK11" i="1"/>
  <c r="AJ11" i="1"/>
  <c r="BZ10" i="1"/>
  <c r="AK10" i="1"/>
  <c r="AJ10" i="1"/>
  <c r="EG9" i="1"/>
  <c r="EF9" i="1"/>
  <c r="BZ9" i="1"/>
  <c r="BY9" i="1"/>
  <c r="AK9" i="1"/>
  <c r="AJ9" i="1"/>
  <c r="EG8" i="1"/>
  <c r="EF8" i="1"/>
  <c r="BZ8" i="1"/>
  <c r="BY8" i="1"/>
  <c r="AK8" i="1"/>
  <c r="AJ8" i="1"/>
  <c r="EG7" i="1"/>
  <c r="EF7" i="1"/>
  <c r="BZ7" i="1"/>
  <c r="BY7" i="1"/>
  <c r="AK7" i="1"/>
  <c r="AJ7" i="1"/>
  <c r="EG6" i="1"/>
  <c r="EF6" i="1"/>
  <c r="BZ6" i="1"/>
  <c r="BY6" i="1"/>
  <c r="AK6" i="1"/>
  <c r="AJ6" i="1"/>
  <c r="BU12" i="2"/>
  <c r="BT12" i="2"/>
  <c r="AW12" i="2"/>
  <c r="AV12" i="2"/>
  <c r="Y12" i="2"/>
  <c r="CY11" i="2"/>
  <c r="BU11" i="2"/>
  <c r="BT11" i="2"/>
  <c r="AW11" i="2"/>
  <c r="AV11" i="2"/>
  <c r="Y11" i="2"/>
  <c r="FY10" i="2"/>
  <c r="FX10" i="2"/>
  <c r="EC10" i="2"/>
  <c r="EB10" i="2"/>
  <c r="CY10" i="2"/>
  <c r="BU10" i="2"/>
  <c r="BT10" i="2"/>
  <c r="AW10" i="2"/>
  <c r="AV10" i="2"/>
  <c r="Y10" i="2"/>
  <c r="FY9" i="2"/>
  <c r="FX9" i="2"/>
  <c r="EC9" i="2"/>
  <c r="EB9" i="2"/>
  <c r="CY9" i="2"/>
  <c r="BU9" i="2"/>
  <c r="BT9" i="2"/>
  <c r="AW9" i="2"/>
  <c r="AV9" i="2"/>
  <c r="Y9" i="2"/>
  <c r="FY8" i="2"/>
  <c r="FX8" i="2"/>
  <c r="EC8" i="2"/>
  <c r="EB8" i="2"/>
  <c r="CY8" i="2"/>
  <c r="BU8" i="2"/>
  <c r="BT8" i="2"/>
  <c r="AW8" i="2"/>
  <c r="AV8" i="2"/>
  <c r="FY7" i="2"/>
  <c r="FX7" i="2"/>
  <c r="EC7" i="2"/>
  <c r="EB7" i="2"/>
  <c r="CY7" i="2"/>
  <c r="CX7" i="2"/>
  <c r="BU7" i="2"/>
  <c r="BT7" i="2"/>
  <c r="AW7" i="2"/>
  <c r="AV7" i="2"/>
  <c r="Y7" i="2"/>
  <c r="X7" i="2"/>
</calcChain>
</file>

<file path=xl/sharedStrings.xml><?xml version="1.0" encoding="utf-8"?>
<sst xmlns="http://schemas.openxmlformats.org/spreadsheetml/2006/main" count="2146" uniqueCount="99">
  <si>
    <t>S.D Women's College, Rajgangpur-053
DEGREE (ENROLLED/APPEARED/PASSED) FINAL EXAM</t>
  </si>
  <si>
    <t>Session</t>
  </si>
  <si>
    <t xml:space="preserve">Enrollment Subject Wise </t>
  </si>
  <si>
    <t xml:space="preserve">Appeared in 1st Sem Subject Wise </t>
  </si>
  <si>
    <t xml:space="preserve">Appeared in 3rd Sem Subject Wise </t>
  </si>
  <si>
    <t xml:space="preserve">Passed  Subject Wise </t>
  </si>
  <si>
    <t>BOT</t>
  </si>
  <si>
    <t>ZOO</t>
  </si>
  <si>
    <t>CHE</t>
  </si>
  <si>
    <t>PHY</t>
  </si>
  <si>
    <t>MTH</t>
  </si>
  <si>
    <t>ABILITY ENHANCEMENT COMPULSORY COURSES</t>
  </si>
  <si>
    <t>TOTAL</t>
  </si>
  <si>
    <t>Total</t>
  </si>
  <si>
    <t>GE</t>
  </si>
  <si>
    <t>HONS</t>
  </si>
  <si>
    <t>E S</t>
  </si>
  <si>
    <t>ODIA</t>
  </si>
  <si>
    <t>HINDI</t>
  </si>
  <si>
    <t>SEC-A
(COE)</t>
  </si>
  <si>
    <t>SEC-B
(QLT)</t>
  </si>
  <si>
    <t>ETHICS &amp; 
VALUES</t>
  </si>
  <si>
    <t>ES</t>
  </si>
  <si>
    <t>2017-20</t>
  </si>
  <si>
    <t>2018-21</t>
  </si>
  <si>
    <t>2019-22</t>
  </si>
  <si>
    <t>2020-23</t>
  </si>
  <si>
    <t>2021-24</t>
  </si>
  <si>
    <t>2022-25</t>
  </si>
  <si>
    <t>ECO</t>
  </si>
  <si>
    <t>PSC</t>
  </si>
  <si>
    <t>EDN</t>
  </si>
  <si>
    <t>ODI</t>
  </si>
  <si>
    <t>HIS</t>
  </si>
  <si>
    <t>HSC</t>
  </si>
  <si>
    <t>HIST</t>
  </si>
  <si>
    <t>SEC-A</t>
  </si>
  <si>
    <t>DSE</t>
  </si>
  <si>
    <t xml:space="preserve">Appeared in End (6TH) Sem Subject Wise </t>
  </si>
  <si>
    <t xml:space="preserve">Appeared in 2nd Sem Subject Wise </t>
  </si>
  <si>
    <t xml:space="preserve">Appeared in 4th Sem Subject Wise </t>
  </si>
  <si>
    <t xml:space="preserve">Appeared in 5th Sem Subject Wise </t>
  </si>
  <si>
    <t>NA</t>
  </si>
  <si>
    <t>SEC A</t>
  </si>
  <si>
    <t>2016-19</t>
  </si>
  <si>
    <t>PASS</t>
  </si>
  <si>
    <t>79+39=118</t>
  </si>
  <si>
    <t>DSE A</t>
  </si>
  <si>
    <t>DSE B</t>
  </si>
  <si>
    <t>HONS/PASS</t>
  </si>
  <si>
    <t xml:space="preserve">EDN </t>
  </si>
  <si>
    <t xml:space="preserve">PSC </t>
  </si>
  <si>
    <t>85+53=138</t>
  </si>
  <si>
    <t>83+51=134</t>
  </si>
  <si>
    <t>82+50=132</t>
  </si>
  <si>
    <t>23 (P)</t>
  </si>
  <si>
    <t>25(P)</t>
  </si>
  <si>
    <t>SEC-B
(QLT)/IT</t>
  </si>
  <si>
    <t>81+48=129</t>
  </si>
  <si>
    <t>79+45=124</t>
  </si>
  <si>
    <t>HONS/pass</t>
  </si>
  <si>
    <t>79+43=132</t>
  </si>
  <si>
    <t>2023-26</t>
  </si>
  <si>
    <t>2024-27</t>
  </si>
  <si>
    <t>2025-28</t>
  </si>
  <si>
    <t>2026-29</t>
  </si>
  <si>
    <t>NEP 2020-WEF 2024-25 with single major two minor</t>
  </si>
  <si>
    <t>Core 1/
Major</t>
  </si>
  <si>
    <t>Core 2/
Minor 1</t>
  </si>
  <si>
    <t>Core 3/
Minor 2</t>
  </si>
  <si>
    <t>MDC</t>
  </si>
  <si>
    <t>AECC</t>
  </si>
  <si>
    <t>OD</t>
  </si>
  <si>
    <t>HN</t>
  </si>
  <si>
    <t>ENG</t>
  </si>
  <si>
    <t>SEC</t>
  </si>
  <si>
    <t>VAC</t>
  </si>
  <si>
    <t>Community services/
field work/
Internship</t>
  </si>
  <si>
    <t>CORE 1</t>
  </si>
  <si>
    <t>CORE 2</t>
  </si>
  <si>
    <t>CORE 3</t>
  </si>
  <si>
    <t>AEC</t>
  </si>
  <si>
    <t>VAC (ENV. DM)</t>
  </si>
  <si>
    <t>2027-30</t>
  </si>
  <si>
    <t>2028-31</t>
  </si>
  <si>
    <t>2029-32</t>
  </si>
  <si>
    <t>2030-33</t>
  </si>
  <si>
    <t>2031-34</t>
  </si>
  <si>
    <t>2032-35</t>
  </si>
  <si>
    <t xml:space="preserve">Appeared in 6th Sem Subject Wise </t>
  </si>
  <si>
    <t>ENROLLMENT YEAR WISE</t>
  </si>
  <si>
    <t>Appeared in 4th Sem Subject Wise</t>
  </si>
  <si>
    <t>Appeared in 5th Sem Subject Wise</t>
  </si>
  <si>
    <t>Appeared in 6th Sem Subject Wise</t>
  </si>
  <si>
    <t>ZOOL APICULTURE</t>
  </si>
  <si>
    <t>PER DEV</t>
  </si>
  <si>
    <t>VAC
(ETHICS AND VALUE)</t>
  </si>
  <si>
    <t>VAC (ETHICS AND VALUE)</t>
  </si>
  <si>
    <t>CHEM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</si>
</sst>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B4C5"/>
        <bgColor indexed="64"/>
      </patternFill>
    </fill>
    <fill>
      <patternFill patternType="solid">
        <fgColor rgb="FFE3CDE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BBB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F1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4" borderId="1" xfId="0" applyFont="1" applyFill="1" applyBorder="1"/>
    <xf numFmtId="0" fontId="4" fillId="4" borderId="1" xfId="0" applyFont="1" applyFill="1" applyBorder="1"/>
    <xf numFmtId="0" fontId="1" fillId="8" borderId="1" xfId="0" applyFont="1" applyFill="1" applyBorder="1"/>
    <xf numFmtId="0" fontId="0" fillId="8" borderId="1" xfId="0" applyFill="1" applyBorder="1"/>
    <xf numFmtId="0" fontId="0" fillId="6" borderId="1" xfId="0" applyFill="1" applyBorder="1"/>
    <xf numFmtId="0" fontId="1" fillId="9" borderId="1" xfId="0" applyFont="1" applyFill="1" applyBorder="1"/>
    <xf numFmtId="0" fontId="1" fillId="11" borderId="1" xfId="0" applyFont="1" applyFill="1" applyBorder="1"/>
    <xf numFmtId="0" fontId="4" fillId="11" borderId="1" xfId="0" applyFont="1" applyFill="1" applyBorder="1"/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4" borderId="1" xfId="0" applyFont="1" applyFill="1" applyBorder="1"/>
    <xf numFmtId="0" fontId="0" fillId="14" borderId="1" xfId="0" applyFill="1" applyBorder="1"/>
    <xf numFmtId="0" fontId="0" fillId="7" borderId="0" xfId="0" applyFill="1"/>
    <xf numFmtId="0" fontId="2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0" fontId="1" fillId="7" borderId="0" xfId="0" applyFont="1" applyFill="1"/>
    <xf numFmtId="0" fontId="4" fillId="3" borderId="1" xfId="0" applyFont="1" applyFill="1" applyBorder="1"/>
    <xf numFmtId="0" fontId="1" fillId="8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13" borderId="4" xfId="0" applyFont="1" applyFill="1" applyBorder="1"/>
    <xf numFmtId="0" fontId="1" fillId="0" borderId="0" xfId="0" applyFont="1"/>
    <xf numFmtId="0" fontId="1" fillId="12" borderId="1" xfId="0" applyFont="1" applyFill="1" applyBorder="1"/>
    <xf numFmtId="0" fontId="4" fillId="12" borderId="1" xfId="0" applyFont="1" applyFill="1" applyBorder="1"/>
    <xf numFmtId="0" fontId="1" fillId="10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 wrapText="1"/>
    </xf>
    <xf numFmtId="0" fontId="0" fillId="7" borderId="0" xfId="0" applyFill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 wrapText="1"/>
    </xf>
    <xf numFmtId="0" fontId="1" fillId="11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9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0" fontId="0" fillId="9" borderId="1" xfId="0" applyFill="1" applyBorder="1"/>
    <xf numFmtId="0" fontId="1" fillId="9" borderId="4" xfId="0" applyFont="1" applyFill="1" applyBorder="1"/>
    <xf numFmtId="0" fontId="0" fillId="13" borderId="1" xfId="0" applyFill="1" applyBorder="1"/>
    <xf numFmtId="0" fontId="0" fillId="17" borderId="1" xfId="0" applyFill="1" applyBorder="1"/>
    <xf numFmtId="0" fontId="0" fillId="17" borderId="2" xfId="0" applyFill="1" applyBorder="1"/>
    <xf numFmtId="0" fontId="0" fillId="21" borderId="1" xfId="0" applyFill="1" applyBorder="1"/>
    <xf numFmtId="0" fontId="0" fillId="20" borderId="1" xfId="0" applyFill="1" applyBorder="1"/>
    <xf numFmtId="0" fontId="0" fillId="16" borderId="1" xfId="0" applyFill="1" applyBorder="1"/>
    <xf numFmtId="0" fontId="0" fillId="23" borderId="1" xfId="0" applyFill="1" applyBorder="1"/>
    <xf numFmtId="0" fontId="0" fillId="19" borderId="1" xfId="0" applyFill="1" applyBorder="1"/>
    <xf numFmtId="0" fontId="1" fillId="22" borderId="1" xfId="0" applyFont="1" applyFill="1" applyBorder="1"/>
    <xf numFmtId="0" fontId="1" fillId="22" borderId="1" xfId="0" applyFont="1" applyFill="1" applyBorder="1" applyAlignment="1">
      <alignment wrapText="1"/>
    </xf>
    <xf numFmtId="0" fontId="7" fillId="22" borderId="1" xfId="0" applyFont="1" applyFill="1" applyBorder="1" applyAlignment="1">
      <alignment wrapText="1"/>
    </xf>
    <xf numFmtId="0" fontId="0" fillId="22" borderId="1" xfId="0" applyFill="1" applyBorder="1"/>
    <xf numFmtId="0" fontId="7" fillId="22" borderId="2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/>
    </xf>
    <xf numFmtId="0" fontId="0" fillId="22" borderId="1" xfId="0" applyFill="1" applyBorder="1" applyAlignment="1">
      <alignment horizontal="right"/>
    </xf>
    <xf numFmtId="0" fontId="1" fillId="22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 wrapText="1"/>
    </xf>
    <xf numFmtId="0" fontId="1" fillId="19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22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0" fontId="1" fillId="22" borderId="4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" fillId="21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EF199"/>
      <color rgb="FFCCCCFF"/>
      <color rgb="FFFF9999"/>
      <color rgb="FF99FFCC"/>
      <color rgb="FFFFFFCC"/>
      <color rgb="FFFFCCFF"/>
      <color rgb="FFFFCC00"/>
      <color rgb="FFECBBB6"/>
      <color rgb="FFFF99CC"/>
      <color rgb="FFE3C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7"/>
  <sheetViews>
    <sheetView topLeftCell="FD1" zoomScaleNormal="100" workbookViewId="0">
      <selection activeCell="GN17" sqref="GN17"/>
    </sheetView>
  </sheetViews>
  <sheetFormatPr defaultRowHeight="15" x14ac:dyDescent="0.25"/>
  <cols>
    <col min="2" max="2" width="5.7109375" bestFit="1" customWidth="1"/>
    <col min="3" max="3" width="5.42578125" customWidth="1"/>
    <col min="4" max="4" width="5.7109375" bestFit="1" customWidth="1"/>
    <col min="5" max="5" width="5.28515625" customWidth="1"/>
    <col min="6" max="6" width="5.7109375" bestFit="1" customWidth="1"/>
    <col min="7" max="7" width="4.85546875" customWidth="1"/>
    <col min="8" max="8" width="5.7109375" bestFit="1" customWidth="1"/>
    <col min="9" max="9" width="5.140625" customWidth="1"/>
    <col min="10" max="10" width="5.7109375" bestFit="1" customWidth="1"/>
    <col min="11" max="11" width="5.5703125" customWidth="1"/>
    <col min="12" max="12" width="5.7109375" bestFit="1" customWidth="1"/>
    <col min="13" max="13" width="5.42578125" customWidth="1"/>
    <col min="14" max="14" width="4.28515625" bestFit="1" customWidth="1"/>
    <col min="15" max="15" width="4.140625" bestFit="1" customWidth="1"/>
    <col min="16" max="16" width="3.85546875" bestFit="1" customWidth="1"/>
    <col min="17" max="17" width="4.140625" bestFit="1" customWidth="1"/>
    <col min="18" max="18" width="4" bestFit="1" customWidth="1"/>
    <col min="19" max="19" width="5.28515625" bestFit="1" customWidth="1"/>
    <col min="20" max="20" width="5.7109375" bestFit="1" customWidth="1"/>
    <col min="21" max="22" width="5.42578125" bestFit="1" customWidth="1"/>
    <col min="23" max="23" width="11" customWidth="1"/>
    <col min="24" max="24" width="10.42578125" bestFit="1" customWidth="1"/>
    <col min="25" max="25" width="4" bestFit="1" customWidth="1"/>
    <col min="26" max="26" width="5.7109375" bestFit="1" customWidth="1"/>
    <col min="27" max="27" width="3.140625" bestFit="1" customWidth="1"/>
    <col min="28" max="28" width="5.7109375" bestFit="1" customWidth="1"/>
    <col min="29" max="29" width="3.140625" bestFit="1" customWidth="1"/>
    <col min="30" max="30" width="5.7109375" bestFit="1" customWidth="1"/>
    <col min="31" max="31" width="4" bestFit="1" customWidth="1"/>
    <col min="32" max="32" width="5.7109375" bestFit="1" customWidth="1"/>
    <col min="33" max="33" width="4" bestFit="1" customWidth="1"/>
    <col min="34" max="34" width="5.7109375" bestFit="1" customWidth="1"/>
    <col min="35" max="35" width="3.140625" bestFit="1" customWidth="1"/>
    <col min="36" max="36" width="5.7109375" bestFit="1" customWidth="1"/>
    <col min="37" max="37" width="3.140625" bestFit="1" customWidth="1"/>
    <col min="38" max="38" width="4.28515625" bestFit="1" customWidth="1"/>
    <col min="39" max="39" width="4.140625" bestFit="1" customWidth="1"/>
    <col min="40" max="40" width="3.85546875" bestFit="1" customWidth="1"/>
    <col min="41" max="41" width="4.140625" bestFit="1" customWidth="1"/>
    <col min="42" max="42" width="4" bestFit="1" customWidth="1"/>
    <col min="43" max="43" width="5.28515625" bestFit="1" customWidth="1"/>
    <col min="44" max="44" width="5.7109375" bestFit="1" customWidth="1"/>
    <col min="45" max="46" width="5.42578125" bestFit="1" customWidth="1"/>
    <col min="47" max="47" width="8.28515625" bestFit="1" customWidth="1"/>
    <col min="48" max="48" width="10.42578125" bestFit="1" customWidth="1"/>
    <col min="49" max="49" width="4" bestFit="1" customWidth="1"/>
    <col min="50" max="50" width="5.7109375" bestFit="1" customWidth="1"/>
    <col min="51" max="51" width="3.140625" bestFit="1" customWidth="1"/>
    <col min="52" max="52" width="5.7109375" bestFit="1" customWidth="1"/>
    <col min="53" max="53" width="3.140625" bestFit="1" customWidth="1"/>
    <col min="54" max="54" width="5.7109375" bestFit="1" customWidth="1"/>
    <col min="55" max="55" width="4" bestFit="1" customWidth="1"/>
    <col min="56" max="56" width="5.7109375" bestFit="1" customWidth="1"/>
    <col min="57" max="57" width="4" bestFit="1" customWidth="1"/>
    <col min="58" max="58" width="5.7109375" bestFit="1" customWidth="1"/>
    <col min="59" max="59" width="3.140625" bestFit="1" customWidth="1"/>
    <col min="60" max="60" width="5.7109375" bestFit="1" customWidth="1"/>
    <col min="61" max="61" width="3.140625" bestFit="1" customWidth="1"/>
    <col min="62" max="62" width="4.7109375" bestFit="1" customWidth="1"/>
    <col min="63" max="63" width="4.140625" bestFit="1" customWidth="1"/>
    <col min="64" max="64" width="4.28515625" bestFit="1" customWidth="1"/>
    <col min="65" max="65" width="4.140625" bestFit="1" customWidth="1"/>
    <col min="66" max="66" width="3.5703125" bestFit="1" customWidth="1"/>
    <col min="67" max="67" width="5.28515625" bestFit="1" customWidth="1"/>
    <col min="68" max="68" width="5.7109375" bestFit="1" customWidth="1"/>
    <col min="69" max="70" width="5.42578125" bestFit="1" customWidth="1"/>
    <col min="71" max="71" width="8.28515625" bestFit="1" customWidth="1"/>
    <col min="72" max="72" width="10.42578125" bestFit="1" customWidth="1"/>
    <col min="73" max="73" width="4" bestFit="1" customWidth="1"/>
    <col min="74" max="74" width="5.7109375" bestFit="1" customWidth="1"/>
    <col min="75" max="75" width="3.140625" bestFit="1" customWidth="1"/>
    <col min="76" max="76" width="5.7109375" bestFit="1" customWidth="1"/>
    <col min="77" max="77" width="4" bestFit="1" customWidth="1"/>
    <col min="78" max="78" width="5.7109375" bestFit="1" customWidth="1"/>
    <col min="79" max="79" width="3.140625" bestFit="1" customWidth="1"/>
    <col min="80" max="80" width="5.7109375" bestFit="1" customWidth="1"/>
    <col min="81" max="81" width="4" bestFit="1" customWidth="1"/>
    <col min="82" max="82" width="5.7109375" bestFit="1" customWidth="1"/>
    <col min="83" max="83" width="3.140625" bestFit="1" customWidth="1"/>
    <col min="84" max="84" width="5.7109375" bestFit="1" customWidth="1"/>
    <col min="85" max="85" width="3.140625" bestFit="1" customWidth="1"/>
    <col min="86" max="86" width="4.28515625" bestFit="1" customWidth="1"/>
    <col min="87" max="87" width="4.140625" bestFit="1" customWidth="1"/>
    <col min="88" max="88" width="3.85546875" bestFit="1" customWidth="1"/>
    <col min="89" max="89" width="4.140625" bestFit="1" customWidth="1"/>
    <col min="90" max="90" width="6.7109375" customWidth="1"/>
    <col min="91" max="91" width="5.28515625" bestFit="1" customWidth="1"/>
    <col min="92" max="92" width="5.7109375" bestFit="1" customWidth="1"/>
    <col min="93" max="94" width="4.28515625" bestFit="1" customWidth="1"/>
    <col min="95" max="95" width="4.5703125" bestFit="1" customWidth="1"/>
    <col min="96" max="96" width="4.140625" bestFit="1" customWidth="1"/>
    <col min="97" max="97" width="3.85546875" bestFit="1" customWidth="1"/>
    <col min="98" max="98" width="5.28515625" bestFit="1" customWidth="1"/>
    <col min="99" max="100" width="5.42578125" bestFit="1" customWidth="1"/>
    <col min="101" max="101" width="8.28515625" bestFit="1" customWidth="1"/>
    <col min="102" max="102" width="11.28515625" bestFit="1" customWidth="1"/>
    <col min="103" max="103" width="4" bestFit="1" customWidth="1"/>
    <col min="104" max="104" width="5.7109375" bestFit="1" customWidth="1"/>
    <col min="105" max="105" width="3.140625" bestFit="1" customWidth="1"/>
    <col min="106" max="106" width="5.7109375" bestFit="1" customWidth="1"/>
    <col min="107" max="107" width="4" bestFit="1" customWidth="1"/>
    <col min="108" max="108" width="5.7109375" bestFit="1" customWidth="1"/>
    <col min="109" max="109" width="3.140625" bestFit="1" customWidth="1"/>
    <col min="110" max="110" width="5.7109375" bestFit="1" customWidth="1"/>
    <col min="111" max="111" width="4" bestFit="1" customWidth="1"/>
    <col min="112" max="112" width="5.7109375" bestFit="1" customWidth="1"/>
    <col min="113" max="113" width="3.140625" bestFit="1" customWidth="1"/>
    <col min="114" max="114" width="5.7109375" bestFit="1" customWidth="1"/>
    <col min="115" max="115" width="3.140625" bestFit="1" customWidth="1"/>
    <col min="116" max="116" width="4.7109375" bestFit="1" customWidth="1"/>
    <col min="117" max="117" width="4.140625" bestFit="1" customWidth="1"/>
    <col min="118" max="118" width="3.85546875" bestFit="1" customWidth="1"/>
    <col min="119" max="119" width="4.140625" bestFit="1" customWidth="1"/>
    <col min="120" max="120" width="7.5703125" customWidth="1"/>
    <col min="121" max="121" width="5.28515625" bestFit="1" customWidth="1"/>
    <col min="122" max="122" width="5.7109375" bestFit="1" customWidth="1"/>
    <col min="123" max="124" width="4.28515625" bestFit="1" customWidth="1"/>
    <col min="125" max="125" width="4.5703125" bestFit="1" customWidth="1"/>
    <col min="126" max="126" width="5.140625" bestFit="1" customWidth="1"/>
    <col min="127" max="127" width="5.5703125" bestFit="1" customWidth="1"/>
    <col min="128" max="128" width="5.28515625" bestFit="1" customWidth="1"/>
    <col min="129" max="129" width="5.42578125" bestFit="1" customWidth="1"/>
    <col min="130" max="130" width="7.28515625" bestFit="1" customWidth="1"/>
    <col min="131" max="131" width="8.28515625" bestFit="1" customWidth="1"/>
    <col min="132" max="132" width="11.28515625" bestFit="1" customWidth="1"/>
    <col min="133" max="133" width="4" bestFit="1" customWidth="1"/>
    <col min="134" max="134" width="6" bestFit="1" customWidth="1"/>
    <col min="135" max="135" width="4.28515625" bestFit="1" customWidth="1"/>
    <col min="136" max="136" width="6" bestFit="1" customWidth="1"/>
    <col min="137" max="137" width="4.28515625" bestFit="1" customWidth="1"/>
    <col min="138" max="138" width="6" bestFit="1" customWidth="1"/>
    <col min="139" max="139" width="4.28515625" bestFit="1" customWidth="1"/>
    <col min="140" max="140" width="6" bestFit="1" customWidth="1"/>
    <col min="141" max="141" width="4.28515625" bestFit="1" customWidth="1"/>
    <col min="142" max="142" width="6" bestFit="1" customWidth="1"/>
    <col min="143" max="143" width="4.28515625" bestFit="1" customWidth="1"/>
    <col min="144" max="144" width="6" bestFit="1" customWidth="1"/>
    <col min="145" max="145" width="4.28515625" bestFit="1" customWidth="1"/>
    <col min="146" max="146" width="4.7109375" bestFit="1" customWidth="1"/>
    <col min="147" max="147" width="4.140625" bestFit="1" customWidth="1"/>
    <col min="148" max="148" width="3.85546875" bestFit="1" customWidth="1"/>
    <col min="149" max="149" width="4.140625" bestFit="1" customWidth="1"/>
    <col min="150" max="150" width="5.5703125" customWidth="1"/>
    <col min="151" max="151" width="5.28515625" bestFit="1" customWidth="1"/>
    <col min="152" max="152" width="5.7109375" bestFit="1" customWidth="1"/>
    <col min="153" max="154" width="5.42578125" bestFit="1" customWidth="1"/>
    <col min="155" max="155" width="8.28515625" bestFit="1" customWidth="1"/>
    <col min="156" max="156" width="11.28515625" bestFit="1" customWidth="1"/>
    <col min="157" max="157" width="10" bestFit="1" customWidth="1"/>
    <col min="158" max="158" width="6" bestFit="1" customWidth="1"/>
    <col min="159" max="159" width="4.28515625" bestFit="1" customWidth="1"/>
    <col min="160" max="160" width="6" bestFit="1" customWidth="1"/>
    <col min="161" max="161" width="4.28515625" bestFit="1" customWidth="1"/>
    <col min="162" max="162" width="6" bestFit="1" customWidth="1"/>
    <col min="163" max="163" width="4.28515625" bestFit="1" customWidth="1"/>
    <col min="164" max="164" width="6" bestFit="1" customWidth="1"/>
    <col min="165" max="165" width="4.28515625" bestFit="1" customWidth="1"/>
    <col min="166" max="166" width="6" bestFit="1" customWidth="1"/>
    <col min="167" max="167" width="4.28515625" bestFit="1" customWidth="1"/>
    <col min="168" max="168" width="6" bestFit="1" customWidth="1"/>
    <col min="169" max="170" width="4.28515625" bestFit="1" customWidth="1"/>
    <col min="171" max="171" width="4.140625" bestFit="1" customWidth="1"/>
    <col min="172" max="172" width="3.85546875" bestFit="1" customWidth="1"/>
    <col min="173" max="173" width="4.140625" bestFit="1" customWidth="1"/>
    <col min="174" max="174" width="7.7109375" customWidth="1"/>
    <col min="175" max="175" width="5.28515625" bestFit="1" customWidth="1"/>
    <col min="176" max="176" width="5.7109375" bestFit="1" customWidth="1"/>
    <col min="177" max="178" width="5.42578125" bestFit="1" customWidth="1"/>
    <col min="179" max="179" width="8.28515625" bestFit="1" customWidth="1"/>
    <col min="180" max="180" width="10.5703125" bestFit="1" customWidth="1"/>
    <col min="181" max="181" width="10" bestFit="1" customWidth="1"/>
    <col min="182" max="182" width="4.42578125" bestFit="1" customWidth="1"/>
    <col min="183" max="183" width="4.28515625" bestFit="1" customWidth="1"/>
    <col min="184" max="184" width="4.5703125" bestFit="1" customWidth="1"/>
    <col min="185" max="185" width="4.140625" bestFit="1" customWidth="1"/>
    <col min="186" max="186" width="3.7109375" bestFit="1" customWidth="1"/>
    <col min="187" max="188" width="4.28515625" bestFit="1" customWidth="1"/>
    <col min="189" max="189" width="4.140625" bestFit="1" customWidth="1"/>
    <col min="190" max="190" width="3.85546875" bestFit="1" customWidth="1"/>
    <col min="191" max="191" width="4.140625" bestFit="1" customWidth="1"/>
    <col min="192" max="192" width="7.7109375" customWidth="1"/>
    <col min="193" max="193" width="5.28515625" bestFit="1" customWidth="1"/>
    <col min="194" max="194" width="5.7109375" bestFit="1" customWidth="1"/>
    <col min="195" max="196" width="5.42578125" bestFit="1" customWidth="1"/>
    <col min="197" max="197" width="8.28515625" bestFit="1" customWidth="1"/>
    <col min="198" max="198" width="9.7109375" bestFit="1" customWidth="1"/>
  </cols>
  <sheetData>
    <row r="1" spans="1:198" ht="23.25" x14ac:dyDescent="0.3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</row>
    <row r="2" spans="1:198" s="18" customFormat="1" x14ac:dyDescent="0.25">
      <c r="A2" s="12" t="s">
        <v>1</v>
      </c>
      <c r="B2" s="97" t="s">
        <v>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13"/>
      <c r="Z2" s="98" t="s">
        <v>3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100"/>
      <c r="AX2" s="98" t="s">
        <v>39</v>
      </c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100"/>
      <c r="BV2" s="97" t="s">
        <v>4</v>
      </c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 t="s">
        <v>40</v>
      </c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 t="s">
        <v>41</v>
      </c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 t="s">
        <v>38</v>
      </c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13"/>
      <c r="FZ2" s="97" t="s">
        <v>5</v>
      </c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</row>
    <row r="3" spans="1:198" s="18" customFormat="1" x14ac:dyDescent="0.25">
      <c r="A3" s="12"/>
      <c r="B3" s="97" t="s">
        <v>29</v>
      </c>
      <c r="C3" s="97"/>
      <c r="D3" s="97" t="s">
        <v>30</v>
      </c>
      <c r="E3" s="97"/>
      <c r="F3" s="97" t="s">
        <v>31</v>
      </c>
      <c r="G3" s="97"/>
      <c r="H3" s="97" t="s">
        <v>32</v>
      </c>
      <c r="I3" s="97"/>
      <c r="J3" s="97" t="s">
        <v>33</v>
      </c>
      <c r="K3" s="97"/>
      <c r="L3" s="97" t="s">
        <v>34</v>
      </c>
      <c r="M3" s="97"/>
      <c r="N3" s="98" t="s">
        <v>45</v>
      </c>
      <c r="O3" s="99"/>
      <c r="P3" s="99"/>
      <c r="Q3" s="100"/>
      <c r="R3" s="101" t="s">
        <v>11</v>
      </c>
      <c r="S3" s="101"/>
      <c r="T3" s="101"/>
      <c r="U3" s="101"/>
      <c r="V3" s="101"/>
      <c r="W3" s="101"/>
      <c r="X3" s="97"/>
      <c r="Y3" s="97"/>
      <c r="Z3" s="97" t="s">
        <v>29</v>
      </c>
      <c r="AA3" s="97"/>
      <c r="AB3" s="97" t="s">
        <v>30</v>
      </c>
      <c r="AC3" s="97"/>
      <c r="AD3" s="97" t="s">
        <v>31</v>
      </c>
      <c r="AE3" s="97"/>
      <c r="AF3" s="97" t="s">
        <v>32</v>
      </c>
      <c r="AG3" s="97"/>
      <c r="AH3" s="97" t="s">
        <v>33</v>
      </c>
      <c r="AI3" s="97"/>
      <c r="AJ3" s="97" t="s">
        <v>34</v>
      </c>
      <c r="AK3" s="97"/>
      <c r="AL3" s="98" t="s">
        <v>45</v>
      </c>
      <c r="AM3" s="99"/>
      <c r="AN3" s="99"/>
      <c r="AO3" s="100"/>
      <c r="AP3" s="101" t="s">
        <v>11</v>
      </c>
      <c r="AQ3" s="101"/>
      <c r="AR3" s="101"/>
      <c r="AS3" s="101"/>
      <c r="AT3" s="101"/>
      <c r="AU3" s="101"/>
      <c r="AV3" s="98"/>
      <c r="AW3" s="100"/>
      <c r="AX3" s="97" t="s">
        <v>29</v>
      </c>
      <c r="AY3" s="97"/>
      <c r="AZ3" s="97" t="s">
        <v>30</v>
      </c>
      <c r="BA3" s="97"/>
      <c r="BB3" s="97" t="s">
        <v>31</v>
      </c>
      <c r="BC3" s="97"/>
      <c r="BD3" s="97" t="s">
        <v>32</v>
      </c>
      <c r="BE3" s="97"/>
      <c r="BF3" s="97" t="s">
        <v>33</v>
      </c>
      <c r="BG3" s="97"/>
      <c r="BH3" s="97" t="s">
        <v>34</v>
      </c>
      <c r="BI3" s="97"/>
      <c r="BJ3" s="98" t="s">
        <v>45</v>
      </c>
      <c r="BK3" s="99"/>
      <c r="BL3" s="99"/>
      <c r="BM3" s="100"/>
      <c r="BN3" s="101" t="s">
        <v>11</v>
      </c>
      <c r="BO3" s="101"/>
      <c r="BP3" s="101"/>
      <c r="BQ3" s="101"/>
      <c r="BR3" s="101"/>
      <c r="BS3" s="101"/>
      <c r="BT3" s="98"/>
      <c r="BU3" s="100"/>
      <c r="BV3" s="97" t="s">
        <v>29</v>
      </c>
      <c r="BW3" s="97"/>
      <c r="BX3" s="97" t="s">
        <v>30</v>
      </c>
      <c r="BY3" s="97"/>
      <c r="BZ3" s="97" t="s">
        <v>31</v>
      </c>
      <c r="CA3" s="97"/>
      <c r="CB3" s="97" t="s">
        <v>32</v>
      </c>
      <c r="CC3" s="97"/>
      <c r="CD3" s="97" t="s">
        <v>33</v>
      </c>
      <c r="CE3" s="97"/>
      <c r="CF3" s="97" t="s">
        <v>34</v>
      </c>
      <c r="CG3" s="97"/>
      <c r="CH3" s="98" t="s">
        <v>45</v>
      </c>
      <c r="CI3" s="99"/>
      <c r="CJ3" s="99"/>
      <c r="CK3" s="100"/>
      <c r="CL3" s="14" t="s">
        <v>11</v>
      </c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2"/>
      <c r="CY3" s="12"/>
      <c r="CZ3" s="97" t="s">
        <v>29</v>
      </c>
      <c r="DA3" s="97"/>
      <c r="DB3" s="97" t="s">
        <v>30</v>
      </c>
      <c r="DC3" s="97"/>
      <c r="DD3" s="97" t="s">
        <v>31</v>
      </c>
      <c r="DE3" s="97"/>
      <c r="DF3" s="97" t="s">
        <v>32</v>
      </c>
      <c r="DG3" s="97"/>
      <c r="DH3" s="97" t="s">
        <v>33</v>
      </c>
      <c r="DI3" s="97"/>
      <c r="DJ3" s="97" t="s">
        <v>34</v>
      </c>
      <c r="DK3" s="97"/>
      <c r="DL3" s="98" t="s">
        <v>45</v>
      </c>
      <c r="DM3" s="99"/>
      <c r="DN3" s="99"/>
      <c r="DO3" s="100"/>
      <c r="DP3" s="14" t="s">
        <v>11</v>
      </c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2"/>
      <c r="EC3" s="12"/>
      <c r="ED3" s="97" t="s">
        <v>29</v>
      </c>
      <c r="EE3" s="97"/>
      <c r="EF3" s="97" t="s">
        <v>30</v>
      </c>
      <c r="EG3" s="97"/>
      <c r="EH3" s="97" t="s">
        <v>31</v>
      </c>
      <c r="EI3" s="97"/>
      <c r="EJ3" s="97" t="s">
        <v>32</v>
      </c>
      <c r="EK3" s="97"/>
      <c r="EL3" s="97" t="s">
        <v>33</v>
      </c>
      <c r="EM3" s="97"/>
      <c r="EN3" s="97" t="s">
        <v>34</v>
      </c>
      <c r="EO3" s="97"/>
      <c r="EP3" s="98" t="s">
        <v>45</v>
      </c>
      <c r="EQ3" s="99"/>
      <c r="ER3" s="99"/>
      <c r="ES3" s="100"/>
      <c r="ET3" s="14" t="s">
        <v>11</v>
      </c>
      <c r="EU3" s="14"/>
      <c r="EV3" s="14"/>
      <c r="EW3" s="14"/>
      <c r="EX3" s="14"/>
      <c r="EY3" s="14"/>
      <c r="EZ3" s="12"/>
      <c r="FA3" s="12"/>
      <c r="FB3" s="97" t="s">
        <v>29</v>
      </c>
      <c r="FC3" s="97"/>
      <c r="FD3" s="97" t="s">
        <v>30</v>
      </c>
      <c r="FE3" s="97"/>
      <c r="FF3" s="97" t="s">
        <v>31</v>
      </c>
      <c r="FG3" s="97"/>
      <c r="FH3" s="97" t="s">
        <v>32</v>
      </c>
      <c r="FI3" s="97"/>
      <c r="FJ3" s="97" t="s">
        <v>33</v>
      </c>
      <c r="FK3" s="97"/>
      <c r="FL3" s="97" t="s">
        <v>34</v>
      </c>
      <c r="FM3" s="97"/>
      <c r="FN3" s="98" t="s">
        <v>45</v>
      </c>
      <c r="FO3" s="99"/>
      <c r="FP3" s="99"/>
      <c r="FQ3" s="100"/>
      <c r="FR3" s="14" t="s">
        <v>11</v>
      </c>
      <c r="FS3" s="14"/>
      <c r="FT3" s="14"/>
      <c r="FU3" s="14"/>
      <c r="FV3" s="14"/>
      <c r="FW3" s="14"/>
      <c r="FX3" s="12"/>
      <c r="FY3" s="12"/>
      <c r="FZ3" s="12" t="s">
        <v>29</v>
      </c>
      <c r="GA3" s="12" t="s">
        <v>30</v>
      </c>
      <c r="GB3" s="12" t="s">
        <v>31</v>
      </c>
      <c r="GC3" s="12" t="s">
        <v>32</v>
      </c>
      <c r="GD3" s="12" t="s">
        <v>33</v>
      </c>
      <c r="GE3" s="12" t="s">
        <v>34</v>
      </c>
      <c r="GF3" s="98" t="s">
        <v>45</v>
      </c>
      <c r="GG3" s="99"/>
      <c r="GH3" s="99"/>
      <c r="GI3" s="100"/>
      <c r="GJ3" s="14" t="s">
        <v>11</v>
      </c>
      <c r="GK3" s="14"/>
      <c r="GL3" s="14"/>
      <c r="GM3" s="14"/>
      <c r="GN3" s="14"/>
      <c r="GO3" s="14"/>
      <c r="GP3" s="12" t="s">
        <v>12</v>
      </c>
    </row>
    <row r="4" spans="1:198" s="18" customForma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98" t="s">
        <v>47</v>
      </c>
      <c r="O4" s="100"/>
      <c r="P4" s="98" t="s">
        <v>48</v>
      </c>
      <c r="Q4" s="100"/>
      <c r="R4" s="15"/>
      <c r="S4" s="15"/>
      <c r="T4" s="15"/>
      <c r="U4" s="15"/>
      <c r="V4" s="15"/>
      <c r="W4" s="15"/>
      <c r="X4" s="97" t="s">
        <v>12</v>
      </c>
      <c r="Y4" s="97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98" t="s">
        <v>47</v>
      </c>
      <c r="AM4" s="100"/>
      <c r="AN4" s="98" t="s">
        <v>48</v>
      </c>
      <c r="AO4" s="100"/>
      <c r="AP4" s="15"/>
      <c r="AQ4" s="15"/>
      <c r="AR4" s="15"/>
      <c r="AS4" s="15"/>
      <c r="AT4" s="15"/>
      <c r="AU4" s="15"/>
      <c r="AV4" s="98" t="s">
        <v>12</v>
      </c>
      <c r="AW4" s="100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98" t="s">
        <v>47</v>
      </c>
      <c r="BK4" s="100"/>
      <c r="BL4" s="98" t="s">
        <v>48</v>
      </c>
      <c r="BM4" s="100"/>
      <c r="BN4" s="15"/>
      <c r="BO4" s="15"/>
      <c r="BP4" s="15"/>
      <c r="BQ4" s="15"/>
      <c r="BR4" s="15"/>
      <c r="BS4" s="15"/>
      <c r="BT4" s="98" t="s">
        <v>12</v>
      </c>
      <c r="BU4" s="100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98" t="s">
        <v>47</v>
      </c>
      <c r="CI4" s="100"/>
      <c r="CJ4" s="98" t="s">
        <v>48</v>
      </c>
      <c r="CK4" s="100"/>
      <c r="CL4" s="14"/>
      <c r="CM4" s="14"/>
      <c r="CN4" s="14"/>
      <c r="CO4" s="102" t="s">
        <v>36</v>
      </c>
      <c r="CP4" s="102"/>
      <c r="CQ4" s="102"/>
      <c r="CR4" s="102"/>
      <c r="CS4" s="102"/>
      <c r="CT4" s="102"/>
      <c r="CU4" s="27"/>
      <c r="CV4" s="14"/>
      <c r="CW4" s="14"/>
      <c r="CX4" s="98" t="s">
        <v>12</v>
      </c>
      <c r="CY4" s="100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98" t="s">
        <v>47</v>
      </c>
      <c r="DM4" s="100"/>
      <c r="DN4" s="98" t="s">
        <v>48</v>
      </c>
      <c r="DO4" s="100"/>
      <c r="DP4" s="14"/>
      <c r="DQ4" s="14"/>
      <c r="DR4" s="14"/>
      <c r="DS4" s="102" t="s">
        <v>43</v>
      </c>
      <c r="DT4" s="102"/>
      <c r="DU4" s="102"/>
      <c r="DV4" s="102"/>
      <c r="DW4" s="102"/>
      <c r="DX4" s="102"/>
      <c r="DY4" s="27"/>
      <c r="DZ4" s="14"/>
      <c r="EA4" s="14"/>
      <c r="EB4" s="98" t="s">
        <v>12</v>
      </c>
      <c r="EC4" s="100"/>
      <c r="ED4" s="12" t="s">
        <v>15</v>
      </c>
      <c r="EE4" s="12" t="s">
        <v>37</v>
      </c>
      <c r="EF4" s="12" t="s">
        <v>15</v>
      </c>
      <c r="EG4" s="12" t="s">
        <v>37</v>
      </c>
      <c r="EH4" s="12" t="s">
        <v>15</v>
      </c>
      <c r="EI4" s="12" t="s">
        <v>37</v>
      </c>
      <c r="EJ4" s="12" t="s">
        <v>15</v>
      </c>
      <c r="EK4" s="12" t="s">
        <v>37</v>
      </c>
      <c r="EL4" s="12" t="s">
        <v>15</v>
      </c>
      <c r="EM4" s="12" t="s">
        <v>37</v>
      </c>
      <c r="EN4" s="12" t="s">
        <v>15</v>
      </c>
      <c r="EO4" s="12" t="s">
        <v>37</v>
      </c>
      <c r="EP4" s="98" t="s">
        <v>47</v>
      </c>
      <c r="EQ4" s="100"/>
      <c r="ER4" s="98" t="s">
        <v>48</v>
      </c>
      <c r="ES4" s="100"/>
      <c r="ET4" s="14"/>
      <c r="EU4" s="14"/>
      <c r="EV4" s="14"/>
      <c r="EW4" s="14"/>
      <c r="EX4" s="14"/>
      <c r="EY4" s="14"/>
      <c r="EZ4" s="98" t="s">
        <v>12</v>
      </c>
      <c r="FA4" s="100"/>
      <c r="FB4" s="12" t="s">
        <v>15</v>
      </c>
      <c r="FC4" s="12" t="s">
        <v>37</v>
      </c>
      <c r="FD4" s="12" t="s">
        <v>15</v>
      </c>
      <c r="FE4" s="12" t="s">
        <v>37</v>
      </c>
      <c r="FF4" s="12" t="s">
        <v>15</v>
      </c>
      <c r="FG4" s="12" t="s">
        <v>37</v>
      </c>
      <c r="FH4" s="12" t="s">
        <v>15</v>
      </c>
      <c r="FI4" s="12" t="s">
        <v>37</v>
      </c>
      <c r="FJ4" s="12" t="s">
        <v>15</v>
      </c>
      <c r="FK4" s="12" t="s">
        <v>37</v>
      </c>
      <c r="FL4" s="12" t="s">
        <v>15</v>
      </c>
      <c r="FM4" s="12" t="s">
        <v>37</v>
      </c>
      <c r="FN4" s="98" t="s">
        <v>47</v>
      </c>
      <c r="FO4" s="100"/>
      <c r="FP4" s="98" t="s">
        <v>48</v>
      </c>
      <c r="FQ4" s="100"/>
      <c r="FR4" s="14"/>
      <c r="FS4" s="14"/>
      <c r="FT4" s="14"/>
      <c r="FU4" s="14"/>
      <c r="FV4" s="14"/>
      <c r="FW4" s="14"/>
      <c r="FX4" s="98" t="s">
        <v>12</v>
      </c>
      <c r="FY4" s="100"/>
      <c r="FZ4" s="12"/>
      <c r="GA4" s="12"/>
      <c r="GB4" s="12"/>
      <c r="GC4" s="12"/>
      <c r="GD4" s="12"/>
      <c r="GE4" s="12"/>
      <c r="GF4" s="98" t="s">
        <v>47</v>
      </c>
      <c r="GG4" s="100"/>
      <c r="GH4" s="98" t="s">
        <v>48</v>
      </c>
      <c r="GI4" s="100"/>
      <c r="GJ4" s="14"/>
      <c r="GK4" s="14"/>
      <c r="GL4" s="14"/>
      <c r="GM4" s="14"/>
      <c r="GN4" s="14"/>
      <c r="GO4" s="14"/>
      <c r="GP4" s="12"/>
    </row>
    <row r="5" spans="1:198" s="18" customFormat="1" ht="26.25" x14ac:dyDescent="0.25">
      <c r="A5" s="14"/>
      <c r="B5" s="15" t="s">
        <v>15</v>
      </c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  <c r="K5" s="15" t="s">
        <v>14</v>
      </c>
      <c r="L5" s="15" t="s">
        <v>15</v>
      </c>
      <c r="M5" s="15" t="s">
        <v>14</v>
      </c>
      <c r="N5" s="15" t="s">
        <v>31</v>
      </c>
      <c r="O5" s="15" t="s">
        <v>32</v>
      </c>
      <c r="P5" s="15" t="s">
        <v>30</v>
      </c>
      <c r="Q5" s="15" t="s">
        <v>34</v>
      </c>
      <c r="R5" s="15" t="s">
        <v>16</v>
      </c>
      <c r="S5" s="15" t="s">
        <v>17</v>
      </c>
      <c r="T5" s="15" t="s">
        <v>18</v>
      </c>
      <c r="U5" s="19" t="s">
        <v>19</v>
      </c>
      <c r="V5" s="19" t="s">
        <v>20</v>
      </c>
      <c r="W5" s="19" t="s">
        <v>21</v>
      </c>
      <c r="X5" s="15" t="s">
        <v>49</v>
      </c>
      <c r="Y5" s="15" t="s">
        <v>14</v>
      </c>
      <c r="Z5" s="15" t="s">
        <v>15</v>
      </c>
      <c r="AA5" s="15" t="s">
        <v>14</v>
      </c>
      <c r="AB5" s="15" t="s">
        <v>15</v>
      </c>
      <c r="AC5" s="15" t="s">
        <v>14</v>
      </c>
      <c r="AD5" s="15" t="s">
        <v>15</v>
      </c>
      <c r="AE5" s="15" t="s">
        <v>14</v>
      </c>
      <c r="AF5" s="15" t="s">
        <v>15</v>
      </c>
      <c r="AG5" s="15" t="s">
        <v>14</v>
      </c>
      <c r="AH5" s="15" t="s">
        <v>15</v>
      </c>
      <c r="AI5" s="15" t="s">
        <v>14</v>
      </c>
      <c r="AJ5" s="15" t="s">
        <v>15</v>
      </c>
      <c r="AK5" s="15" t="s">
        <v>14</v>
      </c>
      <c r="AL5" s="15" t="s">
        <v>31</v>
      </c>
      <c r="AM5" s="15" t="s">
        <v>32</v>
      </c>
      <c r="AN5" s="15" t="s">
        <v>30</v>
      </c>
      <c r="AO5" s="15" t="s">
        <v>34</v>
      </c>
      <c r="AP5" s="15" t="s">
        <v>16</v>
      </c>
      <c r="AQ5" s="15" t="s">
        <v>17</v>
      </c>
      <c r="AR5" s="15" t="s">
        <v>18</v>
      </c>
      <c r="AS5" s="19" t="s">
        <v>19</v>
      </c>
      <c r="AT5" s="19" t="s">
        <v>20</v>
      </c>
      <c r="AU5" s="19" t="s">
        <v>21</v>
      </c>
      <c r="AV5" s="15" t="s">
        <v>49</v>
      </c>
      <c r="AW5" s="15" t="s">
        <v>14</v>
      </c>
      <c r="AX5" s="15" t="s">
        <v>15</v>
      </c>
      <c r="AY5" s="15" t="s">
        <v>14</v>
      </c>
      <c r="AZ5" s="15" t="s">
        <v>15</v>
      </c>
      <c r="BA5" s="15" t="s">
        <v>14</v>
      </c>
      <c r="BB5" s="15" t="s">
        <v>15</v>
      </c>
      <c r="BC5" s="15" t="s">
        <v>14</v>
      </c>
      <c r="BD5" s="15" t="s">
        <v>15</v>
      </c>
      <c r="BE5" s="15" t="s">
        <v>14</v>
      </c>
      <c r="BF5" s="15" t="s">
        <v>15</v>
      </c>
      <c r="BG5" s="15" t="s">
        <v>14</v>
      </c>
      <c r="BH5" s="15" t="s">
        <v>15</v>
      </c>
      <c r="BI5" s="15" t="s">
        <v>14</v>
      </c>
      <c r="BJ5" s="15" t="s">
        <v>50</v>
      </c>
      <c r="BK5" s="15" t="s">
        <v>32</v>
      </c>
      <c r="BL5" s="15" t="s">
        <v>51</v>
      </c>
      <c r="BM5" s="15" t="s">
        <v>34</v>
      </c>
      <c r="BN5" s="15" t="s">
        <v>16</v>
      </c>
      <c r="BO5" s="15" t="s">
        <v>17</v>
      </c>
      <c r="BP5" s="15" t="s">
        <v>18</v>
      </c>
      <c r="BQ5" s="19" t="s">
        <v>19</v>
      </c>
      <c r="BR5" s="19" t="s">
        <v>20</v>
      </c>
      <c r="BS5" s="19" t="s">
        <v>21</v>
      </c>
      <c r="BT5" s="15" t="s">
        <v>49</v>
      </c>
      <c r="BU5" s="15" t="s">
        <v>14</v>
      </c>
      <c r="BV5" s="15" t="s">
        <v>15</v>
      </c>
      <c r="BW5" s="15" t="s">
        <v>14</v>
      </c>
      <c r="BX5" s="15" t="s">
        <v>15</v>
      </c>
      <c r="BY5" s="15" t="s">
        <v>14</v>
      </c>
      <c r="BZ5" s="15" t="s">
        <v>15</v>
      </c>
      <c r="CA5" s="15" t="s">
        <v>14</v>
      </c>
      <c r="CB5" s="15" t="s">
        <v>15</v>
      </c>
      <c r="CC5" s="15" t="s">
        <v>14</v>
      </c>
      <c r="CD5" s="15" t="s">
        <v>15</v>
      </c>
      <c r="CE5" s="15" t="s">
        <v>14</v>
      </c>
      <c r="CF5" s="15" t="s">
        <v>15</v>
      </c>
      <c r="CG5" s="15" t="s">
        <v>14</v>
      </c>
      <c r="CH5" s="15" t="s">
        <v>31</v>
      </c>
      <c r="CI5" s="15" t="s">
        <v>32</v>
      </c>
      <c r="CJ5" s="15" t="s">
        <v>30</v>
      </c>
      <c r="CK5" s="15" t="s">
        <v>34</v>
      </c>
      <c r="CL5" s="15" t="s">
        <v>16</v>
      </c>
      <c r="CM5" s="15" t="s">
        <v>17</v>
      </c>
      <c r="CN5" s="15" t="s">
        <v>18</v>
      </c>
      <c r="CO5" s="20" t="s">
        <v>31</v>
      </c>
      <c r="CP5" s="20" t="s">
        <v>29</v>
      </c>
      <c r="CQ5" s="20" t="s">
        <v>35</v>
      </c>
      <c r="CR5" s="20" t="s">
        <v>34</v>
      </c>
      <c r="CS5" s="20" t="s">
        <v>30</v>
      </c>
      <c r="CT5" s="20" t="s">
        <v>17</v>
      </c>
      <c r="CU5" s="21" t="s">
        <v>19</v>
      </c>
      <c r="CV5" s="19" t="s">
        <v>20</v>
      </c>
      <c r="CW5" s="19" t="s">
        <v>21</v>
      </c>
      <c r="CX5" s="12" t="s">
        <v>49</v>
      </c>
      <c r="CY5" s="12" t="s">
        <v>14</v>
      </c>
      <c r="CZ5" s="15" t="s">
        <v>15</v>
      </c>
      <c r="DA5" s="15" t="s">
        <v>14</v>
      </c>
      <c r="DB5" s="15" t="s">
        <v>15</v>
      </c>
      <c r="DC5" s="15" t="s">
        <v>14</v>
      </c>
      <c r="DD5" s="15" t="s">
        <v>15</v>
      </c>
      <c r="DE5" s="15" t="s">
        <v>14</v>
      </c>
      <c r="DF5" s="15" t="s">
        <v>15</v>
      </c>
      <c r="DG5" s="15" t="s">
        <v>14</v>
      </c>
      <c r="DH5" s="15" t="s">
        <v>15</v>
      </c>
      <c r="DI5" s="15" t="s">
        <v>14</v>
      </c>
      <c r="DJ5" s="15" t="s">
        <v>15</v>
      </c>
      <c r="DK5" s="15" t="s">
        <v>14</v>
      </c>
      <c r="DL5" s="15" t="s">
        <v>50</v>
      </c>
      <c r="DM5" s="15" t="s">
        <v>32</v>
      </c>
      <c r="DN5" s="15" t="s">
        <v>30</v>
      </c>
      <c r="DO5" s="15" t="s">
        <v>34</v>
      </c>
      <c r="DP5" s="15" t="s">
        <v>16</v>
      </c>
      <c r="DQ5" s="15" t="s">
        <v>17</v>
      </c>
      <c r="DR5" s="15" t="s">
        <v>18</v>
      </c>
      <c r="DS5" s="20" t="s">
        <v>31</v>
      </c>
      <c r="DT5" s="20" t="s">
        <v>29</v>
      </c>
      <c r="DU5" s="20" t="s">
        <v>35</v>
      </c>
      <c r="DV5" s="20" t="s">
        <v>34</v>
      </c>
      <c r="DW5" s="20" t="s">
        <v>30</v>
      </c>
      <c r="DX5" s="20" t="s">
        <v>17</v>
      </c>
      <c r="DY5" s="21" t="s">
        <v>19</v>
      </c>
      <c r="DZ5" s="19" t="s">
        <v>57</v>
      </c>
      <c r="EA5" s="19" t="s">
        <v>21</v>
      </c>
      <c r="EB5" s="12" t="s">
        <v>49</v>
      </c>
      <c r="EC5" s="12" t="s">
        <v>14</v>
      </c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 t="s">
        <v>50</v>
      </c>
      <c r="EQ5" s="14" t="s">
        <v>32</v>
      </c>
      <c r="ER5" s="14" t="s">
        <v>30</v>
      </c>
      <c r="ES5" s="14" t="s">
        <v>34</v>
      </c>
      <c r="ET5" s="15" t="s">
        <v>16</v>
      </c>
      <c r="EU5" s="15" t="s">
        <v>17</v>
      </c>
      <c r="EV5" s="15" t="s">
        <v>18</v>
      </c>
      <c r="EW5" s="19" t="s">
        <v>19</v>
      </c>
      <c r="EX5" s="19" t="s">
        <v>20</v>
      </c>
      <c r="EY5" s="19" t="s">
        <v>21</v>
      </c>
      <c r="EZ5" s="12" t="s">
        <v>49</v>
      </c>
      <c r="FA5" s="12" t="s">
        <v>37</v>
      </c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 t="s">
        <v>31</v>
      </c>
      <c r="FO5" s="14" t="s">
        <v>32</v>
      </c>
      <c r="FP5" s="14" t="s">
        <v>30</v>
      </c>
      <c r="FQ5" s="14" t="s">
        <v>34</v>
      </c>
      <c r="FR5" s="15" t="s">
        <v>16</v>
      </c>
      <c r="FS5" s="15" t="s">
        <v>17</v>
      </c>
      <c r="FT5" s="15" t="s">
        <v>18</v>
      </c>
      <c r="FU5" s="19" t="s">
        <v>19</v>
      </c>
      <c r="FV5" s="19" t="s">
        <v>20</v>
      </c>
      <c r="FW5" s="19" t="s">
        <v>21</v>
      </c>
      <c r="FX5" s="12" t="s">
        <v>60</v>
      </c>
      <c r="FY5" s="12" t="s">
        <v>37</v>
      </c>
      <c r="FZ5" s="14"/>
      <c r="GA5" s="14"/>
      <c r="GB5" s="14"/>
      <c r="GC5" s="14"/>
      <c r="GD5" s="14"/>
      <c r="GE5" s="14"/>
      <c r="GF5" s="14" t="s">
        <v>31</v>
      </c>
      <c r="GG5" s="14" t="s">
        <v>32</v>
      </c>
      <c r="GH5" s="14" t="s">
        <v>30</v>
      </c>
      <c r="GI5" s="14" t="s">
        <v>34</v>
      </c>
      <c r="GJ5" s="15" t="s">
        <v>16</v>
      </c>
      <c r="GK5" s="15" t="s">
        <v>17</v>
      </c>
      <c r="GL5" s="15" t="s">
        <v>18</v>
      </c>
      <c r="GM5" s="19" t="s">
        <v>19</v>
      </c>
      <c r="GN5" s="19" t="s">
        <v>20</v>
      </c>
      <c r="GO5" s="19" t="s">
        <v>21</v>
      </c>
      <c r="GP5" s="14"/>
    </row>
    <row r="6" spans="1:198" s="35" customFormat="1" x14ac:dyDescent="0.25">
      <c r="A6" s="56" t="s">
        <v>44</v>
      </c>
      <c r="B6" s="33">
        <v>7</v>
      </c>
      <c r="C6" s="33">
        <v>0</v>
      </c>
      <c r="D6" s="33">
        <v>14</v>
      </c>
      <c r="E6" s="33">
        <v>0</v>
      </c>
      <c r="F6" s="33">
        <v>32</v>
      </c>
      <c r="G6" s="33">
        <v>0</v>
      </c>
      <c r="H6" s="33">
        <v>32</v>
      </c>
      <c r="I6" s="33">
        <v>42</v>
      </c>
      <c r="J6" s="33">
        <v>0</v>
      </c>
      <c r="K6" s="33">
        <v>0</v>
      </c>
      <c r="L6" s="33">
        <v>0</v>
      </c>
      <c r="M6" s="33">
        <v>43</v>
      </c>
      <c r="N6" s="33">
        <v>26</v>
      </c>
      <c r="O6" s="33">
        <v>27</v>
      </c>
      <c r="P6" s="33">
        <v>27</v>
      </c>
      <c r="Q6" s="33">
        <v>26</v>
      </c>
      <c r="R6" s="33">
        <v>138</v>
      </c>
      <c r="S6" s="33"/>
      <c r="T6" s="33"/>
      <c r="U6" s="34"/>
      <c r="V6" s="34"/>
      <c r="W6" s="34"/>
      <c r="X6" s="33" t="s">
        <v>52</v>
      </c>
      <c r="Y6" s="33">
        <v>85</v>
      </c>
      <c r="Z6" s="36">
        <v>7</v>
      </c>
      <c r="AA6" s="36">
        <v>0</v>
      </c>
      <c r="AB6" s="36">
        <v>14</v>
      </c>
      <c r="AC6" s="36">
        <v>0</v>
      </c>
      <c r="AD6" s="36">
        <v>32</v>
      </c>
      <c r="AE6" s="36">
        <v>0</v>
      </c>
      <c r="AF6" s="36">
        <v>32</v>
      </c>
      <c r="AG6" s="36">
        <v>42</v>
      </c>
      <c r="AH6" s="36">
        <v>0</v>
      </c>
      <c r="AI6" s="36">
        <v>0</v>
      </c>
      <c r="AJ6" s="36">
        <v>0</v>
      </c>
      <c r="AK6" s="36">
        <v>43</v>
      </c>
      <c r="AL6" s="36">
        <v>26</v>
      </c>
      <c r="AM6" s="36">
        <v>27</v>
      </c>
      <c r="AN6" s="36">
        <v>27</v>
      </c>
      <c r="AO6" s="36">
        <v>26</v>
      </c>
      <c r="AP6" s="36">
        <v>138</v>
      </c>
      <c r="AQ6" s="36"/>
      <c r="AR6" s="36"/>
      <c r="AS6" s="37"/>
      <c r="AT6" s="37"/>
      <c r="AU6" s="37"/>
      <c r="AV6" s="36" t="s">
        <v>52</v>
      </c>
      <c r="AW6" s="36">
        <v>85</v>
      </c>
      <c r="AX6" s="32">
        <v>7</v>
      </c>
      <c r="AY6" s="32">
        <v>0</v>
      </c>
      <c r="AZ6" s="32">
        <v>14</v>
      </c>
      <c r="BA6" s="32">
        <v>0</v>
      </c>
      <c r="BB6" s="32">
        <v>31</v>
      </c>
      <c r="BC6" s="32">
        <v>0</v>
      </c>
      <c r="BD6" s="32">
        <v>31</v>
      </c>
      <c r="BE6" s="32">
        <v>42</v>
      </c>
      <c r="BF6" s="32">
        <v>0</v>
      </c>
      <c r="BG6" s="32">
        <v>0</v>
      </c>
      <c r="BH6" s="32">
        <v>0</v>
      </c>
      <c r="BI6" s="32">
        <v>41</v>
      </c>
      <c r="BJ6" s="32">
        <v>25</v>
      </c>
      <c r="BK6" s="32">
        <v>26</v>
      </c>
      <c r="BL6" s="32">
        <v>26</v>
      </c>
      <c r="BM6" s="32">
        <v>25</v>
      </c>
      <c r="BN6" s="32"/>
      <c r="BO6" s="32">
        <v>113</v>
      </c>
      <c r="BP6" s="32">
        <v>21</v>
      </c>
      <c r="BQ6" s="38"/>
      <c r="BR6" s="38"/>
      <c r="BS6" s="38"/>
      <c r="BT6" s="32" t="s">
        <v>53</v>
      </c>
      <c r="BU6" s="32">
        <v>83</v>
      </c>
      <c r="BV6" s="42">
        <v>7</v>
      </c>
      <c r="BW6" s="42">
        <v>0</v>
      </c>
      <c r="BX6" s="42">
        <v>14</v>
      </c>
      <c r="BY6" s="42">
        <v>0</v>
      </c>
      <c r="BZ6" s="42">
        <v>31</v>
      </c>
      <c r="CA6" s="42">
        <v>0</v>
      </c>
      <c r="CB6" s="42">
        <v>30</v>
      </c>
      <c r="CC6" s="42">
        <v>42</v>
      </c>
      <c r="CD6" s="42">
        <v>0</v>
      </c>
      <c r="CE6" s="42">
        <v>0</v>
      </c>
      <c r="CF6" s="42">
        <v>0</v>
      </c>
      <c r="CG6" s="42">
        <v>40</v>
      </c>
      <c r="CH6" s="42">
        <v>25</v>
      </c>
      <c r="CI6" s="42">
        <v>25</v>
      </c>
      <c r="CJ6" s="42">
        <v>25</v>
      </c>
      <c r="CK6" s="42">
        <v>25</v>
      </c>
      <c r="CL6" s="42"/>
      <c r="CM6" s="42">
        <v>0</v>
      </c>
      <c r="CN6" s="42">
        <v>0</v>
      </c>
      <c r="CO6" s="43">
        <v>31</v>
      </c>
      <c r="CP6" s="43">
        <v>7</v>
      </c>
      <c r="CQ6" s="43">
        <v>0</v>
      </c>
      <c r="CR6" s="43">
        <v>0</v>
      </c>
      <c r="CS6" s="43">
        <v>14</v>
      </c>
      <c r="CT6" s="43">
        <v>30</v>
      </c>
      <c r="CU6" s="44"/>
      <c r="CV6" s="45"/>
      <c r="CW6" s="45"/>
      <c r="CX6" s="46" t="s">
        <v>54</v>
      </c>
      <c r="CY6" s="46">
        <v>82</v>
      </c>
      <c r="CZ6" s="48">
        <v>6</v>
      </c>
      <c r="DA6" s="48">
        <v>0</v>
      </c>
      <c r="DB6" s="48">
        <v>14</v>
      </c>
      <c r="DC6" s="48">
        <v>0</v>
      </c>
      <c r="DD6" s="48">
        <v>31</v>
      </c>
      <c r="DE6" s="48">
        <v>0</v>
      </c>
      <c r="DF6" s="48">
        <v>30</v>
      </c>
      <c r="DG6" s="48">
        <v>42</v>
      </c>
      <c r="DH6" s="48">
        <v>0</v>
      </c>
      <c r="DI6" s="48">
        <v>0</v>
      </c>
      <c r="DJ6" s="48">
        <v>0</v>
      </c>
      <c r="DK6" s="48">
        <v>39</v>
      </c>
      <c r="DL6" s="48">
        <v>25</v>
      </c>
      <c r="DM6" s="48">
        <v>23</v>
      </c>
      <c r="DN6" s="48">
        <v>23</v>
      </c>
      <c r="DO6" s="48">
        <v>25</v>
      </c>
      <c r="DP6" s="48"/>
      <c r="DQ6" s="48"/>
      <c r="DR6" s="48"/>
      <c r="DS6" s="49"/>
      <c r="DT6" s="49"/>
      <c r="DU6" s="49"/>
      <c r="DV6" s="49" t="s">
        <v>56</v>
      </c>
      <c r="DW6" s="49" t="s">
        <v>55</v>
      </c>
      <c r="DX6" s="49"/>
      <c r="DY6" s="50"/>
      <c r="DZ6" s="51">
        <v>81</v>
      </c>
      <c r="EA6" s="51"/>
      <c r="EB6" s="52" t="s">
        <v>58</v>
      </c>
      <c r="EC6" s="52">
        <v>81</v>
      </c>
      <c r="ED6" s="53">
        <v>6</v>
      </c>
      <c r="EE6" s="53">
        <v>6</v>
      </c>
      <c r="EF6" s="53">
        <v>14</v>
      </c>
      <c r="EG6" s="53">
        <v>14</v>
      </c>
      <c r="EH6" s="53">
        <v>31</v>
      </c>
      <c r="EI6" s="53">
        <v>31</v>
      </c>
      <c r="EJ6" s="53">
        <v>28</v>
      </c>
      <c r="EK6" s="53">
        <v>28</v>
      </c>
      <c r="EL6" s="53">
        <v>0</v>
      </c>
      <c r="EM6" s="53">
        <v>0</v>
      </c>
      <c r="EN6" s="53">
        <v>0</v>
      </c>
      <c r="EO6" s="53">
        <v>0</v>
      </c>
      <c r="EP6" s="53">
        <v>22</v>
      </c>
      <c r="EQ6" s="53">
        <v>23</v>
      </c>
      <c r="ER6" s="53">
        <v>23</v>
      </c>
      <c r="ES6" s="53">
        <v>22</v>
      </c>
      <c r="ET6" s="53"/>
      <c r="EU6" s="53"/>
      <c r="EV6" s="53"/>
      <c r="EW6" s="54"/>
      <c r="EX6" s="54"/>
      <c r="EY6" s="54"/>
      <c r="EZ6" s="55" t="s">
        <v>59</v>
      </c>
      <c r="FA6" s="55" t="s">
        <v>59</v>
      </c>
      <c r="FB6" s="39">
        <v>6</v>
      </c>
      <c r="FC6" s="39">
        <v>6</v>
      </c>
      <c r="FD6" s="39">
        <v>14</v>
      </c>
      <c r="FE6" s="39">
        <v>14</v>
      </c>
      <c r="FF6" s="39">
        <v>31</v>
      </c>
      <c r="FG6" s="39">
        <v>31</v>
      </c>
      <c r="FH6" s="39">
        <v>28</v>
      </c>
      <c r="FI6" s="39">
        <v>28</v>
      </c>
      <c r="FJ6" s="39">
        <v>0</v>
      </c>
      <c r="FK6" s="39">
        <v>0</v>
      </c>
      <c r="FL6" s="39">
        <v>0</v>
      </c>
      <c r="FM6" s="39">
        <v>0</v>
      </c>
      <c r="FN6" s="39">
        <v>21</v>
      </c>
      <c r="FO6" s="39">
        <v>22</v>
      </c>
      <c r="FP6" s="39">
        <v>22</v>
      </c>
      <c r="FQ6" s="39">
        <v>21</v>
      </c>
      <c r="FR6" s="39"/>
      <c r="FS6" s="39"/>
      <c r="FT6" s="39"/>
      <c r="FU6" s="40"/>
      <c r="FV6" s="40"/>
      <c r="FW6" s="40"/>
      <c r="FX6" s="41" t="s">
        <v>61</v>
      </c>
      <c r="FY6" s="41" t="s">
        <v>61</v>
      </c>
      <c r="FZ6" s="47">
        <v>6</v>
      </c>
      <c r="GA6" s="47">
        <v>14</v>
      </c>
      <c r="GB6" s="47">
        <v>31</v>
      </c>
      <c r="GC6" s="47">
        <v>28</v>
      </c>
      <c r="GD6" s="47">
        <v>0</v>
      </c>
      <c r="GE6" s="47">
        <v>0</v>
      </c>
      <c r="GF6" s="47">
        <v>19</v>
      </c>
      <c r="GG6" s="47">
        <v>20</v>
      </c>
      <c r="GH6" s="47">
        <v>19</v>
      </c>
      <c r="GI6" s="47">
        <v>20</v>
      </c>
      <c r="GJ6" s="57" t="s">
        <v>42</v>
      </c>
      <c r="GK6" s="57" t="s">
        <v>42</v>
      </c>
      <c r="GL6" s="57" t="s">
        <v>42</v>
      </c>
      <c r="GM6" s="57" t="s">
        <v>42</v>
      </c>
      <c r="GN6" s="57" t="s">
        <v>42</v>
      </c>
      <c r="GO6" s="57" t="s">
        <v>42</v>
      </c>
      <c r="GP6" s="47" t="s">
        <v>46</v>
      </c>
    </row>
    <row r="7" spans="1:198" x14ac:dyDescent="0.25">
      <c r="A7" s="1" t="s">
        <v>23</v>
      </c>
      <c r="B7" s="9">
        <v>15</v>
      </c>
      <c r="C7" s="9">
        <v>0</v>
      </c>
      <c r="D7" s="9">
        <v>17</v>
      </c>
      <c r="E7" s="9">
        <v>29</v>
      </c>
      <c r="F7" s="9">
        <v>32</v>
      </c>
      <c r="G7" s="9">
        <v>50</v>
      </c>
      <c r="H7" s="9">
        <v>35</v>
      </c>
      <c r="I7" s="9">
        <v>52</v>
      </c>
      <c r="J7" s="9">
        <v>16</v>
      </c>
      <c r="K7" s="9">
        <v>0</v>
      </c>
      <c r="L7" s="9">
        <v>16</v>
      </c>
      <c r="M7" s="9">
        <v>0</v>
      </c>
      <c r="N7" s="9" t="s">
        <v>42</v>
      </c>
      <c r="O7" s="9" t="s">
        <v>42</v>
      </c>
      <c r="P7" s="9" t="s">
        <v>42</v>
      </c>
      <c r="Q7" s="9" t="s">
        <v>42</v>
      </c>
      <c r="R7" s="9">
        <v>131</v>
      </c>
      <c r="S7" s="9">
        <v>119</v>
      </c>
      <c r="T7" s="9">
        <v>12</v>
      </c>
      <c r="U7" s="9">
        <v>131</v>
      </c>
      <c r="V7" s="9">
        <v>131</v>
      </c>
      <c r="W7" s="9" t="s">
        <v>42</v>
      </c>
      <c r="X7" s="9">
        <f t="shared" ref="X7:Y12" si="0">SUM(B7+D7+F7+H7+J7+L7)</f>
        <v>131</v>
      </c>
      <c r="Y7" s="9">
        <f t="shared" si="0"/>
        <v>131</v>
      </c>
      <c r="Z7" s="2">
        <v>12</v>
      </c>
      <c r="AA7" s="2">
        <v>0</v>
      </c>
      <c r="AB7" s="2">
        <v>17</v>
      </c>
      <c r="AC7" s="2">
        <v>25</v>
      </c>
      <c r="AD7" s="2">
        <v>31</v>
      </c>
      <c r="AE7" s="2">
        <v>46</v>
      </c>
      <c r="AF7" s="2">
        <v>33</v>
      </c>
      <c r="AG7" s="2">
        <v>50</v>
      </c>
      <c r="AH7" s="2">
        <v>14</v>
      </c>
      <c r="AI7" s="2">
        <v>0</v>
      </c>
      <c r="AJ7" s="2">
        <v>14</v>
      </c>
      <c r="AK7" s="2">
        <v>0</v>
      </c>
      <c r="AL7" s="2" t="s">
        <v>42</v>
      </c>
      <c r="AM7" s="2" t="s">
        <v>42</v>
      </c>
      <c r="AN7" s="2" t="s">
        <v>42</v>
      </c>
      <c r="AO7" s="2" t="s">
        <v>42</v>
      </c>
      <c r="AP7" s="2">
        <v>121</v>
      </c>
      <c r="AQ7" s="2" t="s">
        <v>42</v>
      </c>
      <c r="AR7" s="2" t="s">
        <v>42</v>
      </c>
      <c r="AS7" s="2" t="s">
        <v>42</v>
      </c>
      <c r="AT7" s="2" t="s">
        <v>42</v>
      </c>
      <c r="AU7" s="2" t="s">
        <v>42</v>
      </c>
      <c r="AV7" s="2">
        <f t="shared" ref="AV7:AW13" si="1">SUM(Z7+AB7+AD7+AF7+AH7+AJ7)</f>
        <v>121</v>
      </c>
      <c r="AW7" s="2">
        <f t="shared" si="1"/>
        <v>121</v>
      </c>
      <c r="AX7" s="1">
        <v>12</v>
      </c>
      <c r="AY7" s="1">
        <v>0</v>
      </c>
      <c r="AZ7" s="1">
        <v>17</v>
      </c>
      <c r="BA7" s="1">
        <v>23</v>
      </c>
      <c r="BB7" s="1">
        <v>31</v>
      </c>
      <c r="BC7" s="1">
        <v>46</v>
      </c>
      <c r="BD7" s="1">
        <v>32</v>
      </c>
      <c r="BE7" s="1">
        <v>50</v>
      </c>
      <c r="BF7" s="1">
        <v>14</v>
      </c>
      <c r="BG7" s="1">
        <v>0</v>
      </c>
      <c r="BH7" s="1">
        <v>14</v>
      </c>
      <c r="BI7" s="1">
        <v>0</v>
      </c>
      <c r="BJ7" s="1" t="s">
        <v>42</v>
      </c>
      <c r="BK7" s="1" t="s">
        <v>42</v>
      </c>
      <c r="BL7" s="1" t="s">
        <v>42</v>
      </c>
      <c r="BM7" s="1" t="s">
        <v>42</v>
      </c>
      <c r="BN7" s="1" t="s">
        <v>42</v>
      </c>
      <c r="BO7" s="23">
        <v>107</v>
      </c>
      <c r="BP7" s="23">
        <v>13</v>
      </c>
      <c r="BQ7" s="1" t="s">
        <v>42</v>
      </c>
      <c r="BR7" s="1" t="s">
        <v>42</v>
      </c>
      <c r="BS7" s="1" t="s">
        <v>42</v>
      </c>
      <c r="BT7" s="1">
        <f t="shared" ref="BT7:BU13" si="2">SUM(AX7+AZ7+BB7+BD7+BF7+BH7)</f>
        <v>120</v>
      </c>
      <c r="BU7" s="1">
        <f t="shared" si="2"/>
        <v>119</v>
      </c>
      <c r="BV7" s="4">
        <v>10</v>
      </c>
      <c r="BW7" s="4">
        <v>0</v>
      </c>
      <c r="BX7" s="4">
        <v>17</v>
      </c>
      <c r="BY7" s="4">
        <v>21</v>
      </c>
      <c r="BZ7" s="4">
        <v>31</v>
      </c>
      <c r="CA7" s="4">
        <v>46</v>
      </c>
      <c r="CB7" s="4">
        <v>31</v>
      </c>
      <c r="CC7" s="4">
        <v>44</v>
      </c>
      <c r="CD7" s="4">
        <v>13</v>
      </c>
      <c r="CE7" s="4">
        <v>0</v>
      </c>
      <c r="CF7" s="4">
        <v>14</v>
      </c>
      <c r="CG7" s="4">
        <v>0</v>
      </c>
      <c r="CH7" s="4" t="s">
        <v>42</v>
      </c>
      <c r="CI7" s="4" t="s">
        <v>42</v>
      </c>
      <c r="CJ7" s="4" t="s">
        <v>42</v>
      </c>
      <c r="CK7" s="4" t="s">
        <v>42</v>
      </c>
      <c r="CL7" s="4" t="s">
        <v>42</v>
      </c>
      <c r="CM7" s="4" t="s">
        <v>42</v>
      </c>
      <c r="CN7" s="4" t="s">
        <v>42</v>
      </c>
      <c r="CO7" s="5">
        <v>31</v>
      </c>
      <c r="CP7" s="5">
        <v>10</v>
      </c>
      <c r="CQ7" s="5">
        <v>13</v>
      </c>
      <c r="CR7" s="5">
        <v>14</v>
      </c>
      <c r="CS7" s="5">
        <v>17</v>
      </c>
      <c r="CT7" s="5">
        <v>31</v>
      </c>
      <c r="CU7" s="25" t="s">
        <v>42</v>
      </c>
      <c r="CV7" s="4" t="s">
        <v>42</v>
      </c>
      <c r="CW7" s="26" t="s">
        <v>42</v>
      </c>
      <c r="CX7" s="26">
        <f t="shared" ref="CX7:CY13" si="3">SUM(BV7+BX7+BZ7+CB7+CD7+CF7)</f>
        <v>116</v>
      </c>
      <c r="CY7" s="26">
        <f t="shared" si="3"/>
        <v>111</v>
      </c>
      <c r="CZ7" s="10">
        <v>10</v>
      </c>
      <c r="DA7" s="10">
        <v>0</v>
      </c>
      <c r="DB7" s="10">
        <v>17</v>
      </c>
      <c r="DC7" s="10">
        <v>21</v>
      </c>
      <c r="DD7" s="10">
        <v>31</v>
      </c>
      <c r="DE7" s="10">
        <v>46</v>
      </c>
      <c r="DF7" s="10">
        <v>31</v>
      </c>
      <c r="DG7" s="10">
        <v>44</v>
      </c>
      <c r="DH7" s="10">
        <v>13</v>
      </c>
      <c r="DI7" s="10">
        <v>0</v>
      </c>
      <c r="DJ7" s="10">
        <v>14</v>
      </c>
      <c r="DK7" s="10">
        <v>0</v>
      </c>
      <c r="DL7" s="10" t="s">
        <v>42</v>
      </c>
      <c r="DM7" s="10" t="s">
        <v>42</v>
      </c>
      <c r="DN7" s="10" t="s">
        <v>42</v>
      </c>
      <c r="DO7" s="10" t="s">
        <v>42</v>
      </c>
      <c r="DP7" s="10" t="s">
        <v>42</v>
      </c>
      <c r="DQ7" s="10" t="s">
        <v>42</v>
      </c>
      <c r="DR7" s="10" t="s">
        <v>42</v>
      </c>
      <c r="DS7" s="11">
        <v>31</v>
      </c>
      <c r="DT7" s="11">
        <v>10</v>
      </c>
      <c r="DU7" s="11">
        <v>13</v>
      </c>
      <c r="DV7" s="11">
        <v>14</v>
      </c>
      <c r="DW7" s="11">
        <v>17</v>
      </c>
      <c r="DX7" s="11">
        <v>31</v>
      </c>
      <c r="DY7" s="11" t="s">
        <v>42</v>
      </c>
      <c r="DZ7" s="10" t="s">
        <v>42</v>
      </c>
      <c r="EA7" s="10" t="s">
        <v>42</v>
      </c>
      <c r="EB7" s="10">
        <f t="shared" ref="EB7:EC13" si="4">SUM(CZ7+DB7+DD7+DF7+DH7+DJ7)</f>
        <v>116</v>
      </c>
      <c r="EC7" s="10">
        <f t="shared" si="4"/>
        <v>111</v>
      </c>
      <c r="ED7" s="6">
        <v>10</v>
      </c>
      <c r="EE7" s="6">
        <v>10</v>
      </c>
      <c r="EF7" s="6">
        <v>15</v>
      </c>
      <c r="EG7" s="6">
        <v>15</v>
      </c>
      <c r="EH7" s="6">
        <v>29</v>
      </c>
      <c r="EI7" s="6">
        <v>29</v>
      </c>
      <c r="EJ7" s="6">
        <v>31</v>
      </c>
      <c r="EK7" s="6">
        <v>31</v>
      </c>
      <c r="EL7" s="6">
        <v>12</v>
      </c>
      <c r="EM7" s="6">
        <v>12</v>
      </c>
      <c r="EN7" s="6">
        <v>14</v>
      </c>
      <c r="EO7" s="6">
        <v>14</v>
      </c>
      <c r="EP7" s="6" t="s">
        <v>42</v>
      </c>
      <c r="EQ7" s="6" t="s">
        <v>42</v>
      </c>
      <c r="ER7" s="6" t="s">
        <v>42</v>
      </c>
      <c r="ES7" s="6" t="s">
        <v>42</v>
      </c>
      <c r="ET7" s="6" t="s">
        <v>42</v>
      </c>
      <c r="EU7" s="6" t="s">
        <v>42</v>
      </c>
      <c r="EV7" s="6" t="s">
        <v>42</v>
      </c>
      <c r="EW7" s="6" t="s">
        <v>42</v>
      </c>
      <c r="EX7" s="24" t="s">
        <v>42</v>
      </c>
      <c r="EY7" s="6" t="s">
        <v>42</v>
      </c>
      <c r="EZ7" s="6">
        <f t="shared" ref="EZ7:FA13" si="5">SUM(ED7+EF7+EH7+EJ7+EL7+EN7)</f>
        <v>111</v>
      </c>
      <c r="FA7" s="6">
        <f t="shared" si="5"/>
        <v>111</v>
      </c>
      <c r="FB7" s="3">
        <v>10</v>
      </c>
      <c r="FC7" s="3">
        <v>10</v>
      </c>
      <c r="FD7" s="3">
        <v>16</v>
      </c>
      <c r="FE7" s="3">
        <v>16</v>
      </c>
      <c r="FF7" s="3">
        <v>30</v>
      </c>
      <c r="FG7" s="3">
        <v>30</v>
      </c>
      <c r="FH7" s="3">
        <v>31</v>
      </c>
      <c r="FI7" s="3">
        <v>31</v>
      </c>
      <c r="FJ7" s="3">
        <v>12</v>
      </c>
      <c r="FK7" s="3">
        <v>12</v>
      </c>
      <c r="FL7" s="3">
        <v>14</v>
      </c>
      <c r="FM7" s="3">
        <v>14</v>
      </c>
      <c r="FN7" s="3" t="s">
        <v>42</v>
      </c>
      <c r="FO7" s="3" t="s">
        <v>42</v>
      </c>
      <c r="FP7" s="3" t="s">
        <v>42</v>
      </c>
      <c r="FQ7" s="3" t="s">
        <v>42</v>
      </c>
      <c r="FR7" s="3" t="s">
        <v>42</v>
      </c>
      <c r="FS7" s="3" t="s">
        <v>42</v>
      </c>
      <c r="FT7" s="3" t="s">
        <v>42</v>
      </c>
      <c r="FU7" s="3" t="s">
        <v>42</v>
      </c>
      <c r="FV7" s="3" t="s">
        <v>42</v>
      </c>
      <c r="FW7" s="3" t="s">
        <v>42</v>
      </c>
      <c r="FX7" s="3">
        <f t="shared" ref="FX7:FY13" si="6">SUM(FB7+FD7+FF7+FH7+FJ7+FL7)</f>
        <v>113</v>
      </c>
      <c r="FY7" s="3">
        <f t="shared" si="6"/>
        <v>113</v>
      </c>
      <c r="FZ7" s="16">
        <v>10</v>
      </c>
      <c r="GA7" s="16">
        <v>16</v>
      </c>
      <c r="GB7" s="16">
        <v>30</v>
      </c>
      <c r="GC7" s="16">
        <v>31</v>
      </c>
      <c r="GD7" s="16">
        <v>12</v>
      </c>
      <c r="GE7" s="16">
        <v>14</v>
      </c>
      <c r="GF7" s="16" t="s">
        <v>42</v>
      </c>
      <c r="GG7" s="16" t="s">
        <v>42</v>
      </c>
      <c r="GH7" s="16" t="s">
        <v>42</v>
      </c>
      <c r="GI7" s="16" t="s">
        <v>42</v>
      </c>
      <c r="GJ7" s="16" t="s">
        <v>42</v>
      </c>
      <c r="GK7" s="16" t="s">
        <v>42</v>
      </c>
      <c r="GL7" s="16" t="s">
        <v>42</v>
      </c>
      <c r="GM7" s="16" t="s">
        <v>42</v>
      </c>
      <c r="GN7" s="16" t="s">
        <v>42</v>
      </c>
      <c r="GO7" s="16" t="s">
        <v>42</v>
      </c>
      <c r="GP7" s="16">
        <f t="shared" ref="GP7:GP13" si="7">FZ7+GA7+GB7+GC7+GD7+GE7</f>
        <v>113</v>
      </c>
    </row>
    <row r="8" spans="1:198" x14ac:dyDescent="0.25">
      <c r="A8" s="1" t="s">
        <v>24</v>
      </c>
      <c r="B8" s="9">
        <v>29</v>
      </c>
      <c r="C8" s="9">
        <v>0</v>
      </c>
      <c r="D8" s="9">
        <v>44</v>
      </c>
      <c r="E8" s="9">
        <v>52</v>
      </c>
      <c r="F8" s="9">
        <v>46</v>
      </c>
      <c r="G8" s="9">
        <v>103</v>
      </c>
      <c r="H8" s="9">
        <v>64</v>
      </c>
      <c r="I8" s="9">
        <v>92</v>
      </c>
      <c r="J8" s="9">
        <v>32</v>
      </c>
      <c r="K8" s="9">
        <v>0</v>
      </c>
      <c r="L8" s="9">
        <v>32</v>
      </c>
      <c r="M8" s="9">
        <v>0</v>
      </c>
      <c r="N8" s="9" t="s">
        <v>42</v>
      </c>
      <c r="O8" s="9" t="s">
        <v>42</v>
      </c>
      <c r="P8" s="9" t="s">
        <v>42</v>
      </c>
      <c r="Q8" s="9" t="s">
        <v>42</v>
      </c>
      <c r="R8" s="9">
        <v>247</v>
      </c>
      <c r="S8" s="9">
        <v>215</v>
      </c>
      <c r="T8" s="9">
        <v>32</v>
      </c>
      <c r="U8" s="9">
        <v>247</v>
      </c>
      <c r="V8" s="9">
        <v>247</v>
      </c>
      <c r="W8" s="9" t="s">
        <v>42</v>
      </c>
      <c r="X8" s="9">
        <f t="shared" si="0"/>
        <v>247</v>
      </c>
      <c r="Y8" s="9">
        <f t="shared" si="0"/>
        <v>247</v>
      </c>
      <c r="Z8" s="2">
        <v>22</v>
      </c>
      <c r="AA8" s="2">
        <v>0</v>
      </c>
      <c r="AB8" s="2">
        <v>41</v>
      </c>
      <c r="AC8" s="2">
        <v>45</v>
      </c>
      <c r="AD8" s="2">
        <v>46</v>
      </c>
      <c r="AE8" s="2">
        <v>98</v>
      </c>
      <c r="AF8" s="2">
        <v>59</v>
      </c>
      <c r="AG8" s="2">
        <v>86</v>
      </c>
      <c r="AH8" s="2">
        <v>30</v>
      </c>
      <c r="AI8" s="2">
        <v>0</v>
      </c>
      <c r="AJ8" s="2">
        <v>31</v>
      </c>
      <c r="AK8" s="2">
        <v>0</v>
      </c>
      <c r="AL8" s="2" t="s">
        <v>42</v>
      </c>
      <c r="AM8" s="2" t="s">
        <v>42</v>
      </c>
      <c r="AN8" s="2" t="s">
        <v>42</v>
      </c>
      <c r="AO8" s="2" t="s">
        <v>42</v>
      </c>
      <c r="AP8" s="2">
        <v>229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>
        <f t="shared" si="1"/>
        <v>229</v>
      </c>
      <c r="AW8" s="2">
        <f t="shared" si="1"/>
        <v>229</v>
      </c>
      <c r="AX8" s="1">
        <v>22</v>
      </c>
      <c r="AY8" s="1">
        <v>0</v>
      </c>
      <c r="AZ8" s="1">
        <v>41</v>
      </c>
      <c r="BA8" s="1">
        <v>47</v>
      </c>
      <c r="BB8" s="1">
        <v>46</v>
      </c>
      <c r="BC8" s="1">
        <v>98</v>
      </c>
      <c r="BD8" s="1">
        <v>63</v>
      </c>
      <c r="BE8" s="1">
        <v>87</v>
      </c>
      <c r="BF8" s="1">
        <v>31</v>
      </c>
      <c r="BG8" s="1">
        <v>0</v>
      </c>
      <c r="BH8" s="1">
        <v>32</v>
      </c>
      <c r="BI8" s="1">
        <v>0</v>
      </c>
      <c r="BJ8" s="1" t="s">
        <v>42</v>
      </c>
      <c r="BK8" s="1" t="s">
        <v>42</v>
      </c>
      <c r="BL8" s="1" t="s">
        <v>42</v>
      </c>
      <c r="BM8" s="1" t="s">
        <v>42</v>
      </c>
      <c r="BN8" s="1" t="s">
        <v>42</v>
      </c>
      <c r="BO8" s="23">
        <v>196</v>
      </c>
      <c r="BP8" s="23">
        <v>39</v>
      </c>
      <c r="BQ8" s="1" t="s">
        <v>42</v>
      </c>
      <c r="BR8" s="1" t="s">
        <v>42</v>
      </c>
      <c r="BS8" s="1" t="s">
        <v>42</v>
      </c>
      <c r="BT8" s="1">
        <f t="shared" si="2"/>
        <v>235</v>
      </c>
      <c r="BU8" s="1">
        <f t="shared" si="2"/>
        <v>232</v>
      </c>
      <c r="BV8" s="4">
        <v>20</v>
      </c>
      <c r="BW8" s="4">
        <v>0</v>
      </c>
      <c r="BX8" s="4">
        <v>39</v>
      </c>
      <c r="BY8" s="4">
        <v>42</v>
      </c>
      <c r="BZ8" s="4">
        <v>46</v>
      </c>
      <c r="CA8" s="4">
        <v>91</v>
      </c>
      <c r="CB8" s="4">
        <v>57</v>
      </c>
      <c r="CC8" s="4">
        <v>83</v>
      </c>
      <c r="CD8" s="4">
        <v>27</v>
      </c>
      <c r="CE8" s="4">
        <v>0</v>
      </c>
      <c r="CF8" s="4">
        <v>27</v>
      </c>
      <c r="CG8" s="4">
        <v>0</v>
      </c>
      <c r="CH8" s="4" t="s">
        <v>42</v>
      </c>
      <c r="CI8" s="4" t="s">
        <v>42</v>
      </c>
      <c r="CJ8" s="4" t="s">
        <v>42</v>
      </c>
      <c r="CK8" s="4" t="s">
        <v>42</v>
      </c>
      <c r="CL8" s="4" t="s">
        <v>42</v>
      </c>
      <c r="CM8" s="4" t="s">
        <v>42</v>
      </c>
      <c r="CN8" s="4" t="s">
        <v>42</v>
      </c>
      <c r="CO8" s="4">
        <v>46</v>
      </c>
      <c r="CP8" s="4">
        <v>20</v>
      </c>
      <c r="CQ8" s="4">
        <v>27</v>
      </c>
      <c r="CR8" s="4">
        <v>27</v>
      </c>
      <c r="CS8" s="4">
        <v>39</v>
      </c>
      <c r="CT8" s="4">
        <v>57</v>
      </c>
      <c r="CU8" s="26" t="s">
        <v>42</v>
      </c>
      <c r="CV8" s="4" t="s">
        <v>42</v>
      </c>
      <c r="CW8" s="26" t="s">
        <v>42</v>
      </c>
      <c r="CX8" s="26">
        <f t="shared" si="3"/>
        <v>216</v>
      </c>
      <c r="CY8" s="26">
        <f t="shared" si="3"/>
        <v>216</v>
      </c>
      <c r="CZ8" s="10">
        <v>20</v>
      </c>
      <c r="DA8" s="10">
        <v>0</v>
      </c>
      <c r="DB8" s="10">
        <v>39</v>
      </c>
      <c r="DC8" s="10">
        <v>42</v>
      </c>
      <c r="DD8" s="10">
        <v>46</v>
      </c>
      <c r="DE8" s="10">
        <v>91</v>
      </c>
      <c r="DF8" s="10">
        <v>57</v>
      </c>
      <c r="DG8" s="10">
        <v>83</v>
      </c>
      <c r="DH8" s="10">
        <v>27</v>
      </c>
      <c r="DI8" s="10">
        <v>0</v>
      </c>
      <c r="DJ8" s="10">
        <v>27</v>
      </c>
      <c r="DK8" s="10">
        <v>0</v>
      </c>
      <c r="DL8" s="10" t="s">
        <v>42</v>
      </c>
      <c r="DM8" s="10" t="s">
        <v>42</v>
      </c>
      <c r="DN8" s="10" t="s">
        <v>42</v>
      </c>
      <c r="DO8" s="10" t="s">
        <v>42</v>
      </c>
      <c r="DP8" s="10" t="s">
        <v>42</v>
      </c>
      <c r="DQ8" s="10" t="s">
        <v>42</v>
      </c>
      <c r="DR8" s="10" t="s">
        <v>42</v>
      </c>
      <c r="DS8" s="10">
        <v>46</v>
      </c>
      <c r="DT8" s="10">
        <v>20</v>
      </c>
      <c r="DU8" s="10">
        <v>27</v>
      </c>
      <c r="DV8" s="10">
        <v>27</v>
      </c>
      <c r="DW8" s="10">
        <v>39</v>
      </c>
      <c r="DX8" s="10">
        <v>57</v>
      </c>
      <c r="DY8" s="10" t="s">
        <v>42</v>
      </c>
      <c r="DZ8" s="10" t="s">
        <v>42</v>
      </c>
      <c r="EA8" s="10" t="s">
        <v>42</v>
      </c>
      <c r="EB8" s="10">
        <f t="shared" si="4"/>
        <v>216</v>
      </c>
      <c r="EC8" s="10">
        <f t="shared" si="4"/>
        <v>216</v>
      </c>
      <c r="ED8" s="6">
        <v>20</v>
      </c>
      <c r="EE8" s="6">
        <v>20</v>
      </c>
      <c r="EF8" s="6">
        <v>39</v>
      </c>
      <c r="EG8" s="6">
        <v>39</v>
      </c>
      <c r="EH8" s="6">
        <v>46</v>
      </c>
      <c r="EI8" s="6">
        <v>46</v>
      </c>
      <c r="EJ8" s="6">
        <v>57</v>
      </c>
      <c r="EK8" s="6">
        <v>57</v>
      </c>
      <c r="EL8" s="6">
        <v>25</v>
      </c>
      <c r="EM8" s="6">
        <v>25</v>
      </c>
      <c r="EN8" s="6">
        <v>28</v>
      </c>
      <c r="EO8" s="6">
        <v>28</v>
      </c>
      <c r="EP8" s="6" t="s">
        <v>42</v>
      </c>
      <c r="EQ8" s="6" t="s">
        <v>42</v>
      </c>
      <c r="ER8" s="6" t="s">
        <v>42</v>
      </c>
      <c r="ES8" s="6" t="s">
        <v>42</v>
      </c>
      <c r="ET8" s="6" t="s">
        <v>42</v>
      </c>
      <c r="EU8" s="6" t="s">
        <v>42</v>
      </c>
      <c r="EV8" s="6" t="s">
        <v>42</v>
      </c>
      <c r="EW8" s="6" t="s">
        <v>42</v>
      </c>
      <c r="EX8" s="24" t="s">
        <v>42</v>
      </c>
      <c r="EY8" s="6" t="s">
        <v>42</v>
      </c>
      <c r="EZ8" s="6">
        <f t="shared" si="5"/>
        <v>215</v>
      </c>
      <c r="FA8" s="6">
        <f t="shared" si="5"/>
        <v>215</v>
      </c>
      <c r="FB8" s="3">
        <v>22</v>
      </c>
      <c r="FC8" s="3">
        <v>22</v>
      </c>
      <c r="FD8" s="3">
        <v>41</v>
      </c>
      <c r="FE8" s="3">
        <v>41</v>
      </c>
      <c r="FF8" s="3">
        <v>46</v>
      </c>
      <c r="FG8" s="3">
        <v>46</v>
      </c>
      <c r="FH8" s="3">
        <v>59</v>
      </c>
      <c r="FI8" s="3">
        <v>59</v>
      </c>
      <c r="FJ8" s="3">
        <v>30</v>
      </c>
      <c r="FK8" s="3">
        <v>30</v>
      </c>
      <c r="FL8" s="3">
        <v>31</v>
      </c>
      <c r="FM8" s="3">
        <v>31</v>
      </c>
      <c r="FN8" s="3" t="s">
        <v>42</v>
      </c>
      <c r="FO8" s="3" t="s">
        <v>42</v>
      </c>
      <c r="FP8" s="3" t="s">
        <v>42</v>
      </c>
      <c r="FQ8" s="3" t="s">
        <v>42</v>
      </c>
      <c r="FR8" s="3" t="s">
        <v>42</v>
      </c>
      <c r="FS8" s="3" t="s">
        <v>42</v>
      </c>
      <c r="FT8" s="3" t="s">
        <v>42</v>
      </c>
      <c r="FU8" s="3" t="s">
        <v>42</v>
      </c>
      <c r="FV8" s="3" t="s">
        <v>42</v>
      </c>
      <c r="FW8" s="3" t="s">
        <v>42</v>
      </c>
      <c r="FX8" s="3">
        <f t="shared" si="6"/>
        <v>229</v>
      </c>
      <c r="FY8" s="3">
        <f t="shared" si="6"/>
        <v>229</v>
      </c>
      <c r="FZ8" s="16">
        <v>20</v>
      </c>
      <c r="GA8" s="16">
        <v>39</v>
      </c>
      <c r="GB8" s="16">
        <v>45</v>
      </c>
      <c r="GC8" s="16">
        <v>58</v>
      </c>
      <c r="GD8" s="16">
        <v>25</v>
      </c>
      <c r="GE8" s="16">
        <v>28</v>
      </c>
      <c r="GF8" s="16" t="s">
        <v>42</v>
      </c>
      <c r="GG8" s="16" t="s">
        <v>42</v>
      </c>
      <c r="GH8" s="16" t="s">
        <v>42</v>
      </c>
      <c r="GI8" s="16" t="s">
        <v>42</v>
      </c>
      <c r="GJ8" s="16" t="s">
        <v>42</v>
      </c>
      <c r="GK8" s="16" t="s">
        <v>42</v>
      </c>
      <c r="GL8" s="16" t="s">
        <v>42</v>
      </c>
      <c r="GM8" s="16" t="s">
        <v>42</v>
      </c>
      <c r="GN8" s="16" t="s">
        <v>42</v>
      </c>
      <c r="GO8" s="16" t="s">
        <v>42</v>
      </c>
      <c r="GP8" s="16">
        <f t="shared" si="7"/>
        <v>215</v>
      </c>
    </row>
    <row r="9" spans="1:198" x14ac:dyDescent="0.25">
      <c r="A9" s="1" t="s">
        <v>25</v>
      </c>
      <c r="B9" s="9">
        <v>18</v>
      </c>
      <c r="C9" s="9">
        <v>0</v>
      </c>
      <c r="D9" s="9">
        <v>44</v>
      </c>
      <c r="E9" s="9">
        <v>28</v>
      </c>
      <c r="F9" s="9">
        <v>46</v>
      </c>
      <c r="G9" s="9">
        <v>101</v>
      </c>
      <c r="H9" s="9">
        <v>60</v>
      </c>
      <c r="I9" s="9">
        <v>88</v>
      </c>
      <c r="J9" s="9">
        <v>25</v>
      </c>
      <c r="K9" s="9">
        <v>0</v>
      </c>
      <c r="L9" s="9">
        <v>24</v>
      </c>
      <c r="M9" s="9">
        <v>0</v>
      </c>
      <c r="N9" s="9" t="s">
        <v>42</v>
      </c>
      <c r="O9" s="9" t="s">
        <v>42</v>
      </c>
      <c r="P9" s="9" t="s">
        <v>42</v>
      </c>
      <c r="Q9" s="9" t="s">
        <v>42</v>
      </c>
      <c r="R9" s="9">
        <v>217</v>
      </c>
      <c r="S9" s="9">
        <v>203</v>
      </c>
      <c r="T9" s="9">
        <v>14</v>
      </c>
      <c r="U9" s="9">
        <v>217</v>
      </c>
      <c r="V9" s="9">
        <v>217</v>
      </c>
      <c r="W9" s="9" t="s">
        <v>42</v>
      </c>
      <c r="X9" s="9">
        <f t="shared" si="0"/>
        <v>217</v>
      </c>
      <c r="Y9" s="9">
        <f t="shared" si="0"/>
        <v>217</v>
      </c>
      <c r="Z9" s="2">
        <v>18</v>
      </c>
      <c r="AA9" s="2">
        <v>0</v>
      </c>
      <c r="AB9" s="2">
        <v>43</v>
      </c>
      <c r="AC9" s="2">
        <v>25</v>
      </c>
      <c r="AD9" s="2">
        <v>46</v>
      </c>
      <c r="AE9" s="2">
        <v>121</v>
      </c>
      <c r="AF9" s="2">
        <v>61</v>
      </c>
      <c r="AG9" s="2">
        <v>71</v>
      </c>
      <c r="AH9" s="2">
        <v>25</v>
      </c>
      <c r="AI9" s="2">
        <v>0</v>
      </c>
      <c r="AJ9" s="2">
        <v>24</v>
      </c>
      <c r="AK9" s="2">
        <v>0</v>
      </c>
      <c r="AL9" s="2" t="s">
        <v>42</v>
      </c>
      <c r="AM9" s="2" t="s">
        <v>42</v>
      </c>
      <c r="AN9" s="2" t="s">
        <v>42</v>
      </c>
      <c r="AO9" s="2" t="s">
        <v>42</v>
      </c>
      <c r="AP9" s="2">
        <v>217</v>
      </c>
      <c r="AQ9" s="2" t="s">
        <v>42</v>
      </c>
      <c r="AR9" s="2" t="s">
        <v>42</v>
      </c>
      <c r="AS9" s="2" t="s">
        <v>42</v>
      </c>
      <c r="AT9" s="2" t="s">
        <v>42</v>
      </c>
      <c r="AU9" s="2" t="s">
        <v>42</v>
      </c>
      <c r="AV9" s="2">
        <f t="shared" si="1"/>
        <v>217</v>
      </c>
      <c r="AW9" s="2">
        <f t="shared" si="1"/>
        <v>217</v>
      </c>
      <c r="AX9" s="1">
        <v>18</v>
      </c>
      <c r="AY9" s="1">
        <v>0</v>
      </c>
      <c r="AZ9" s="1">
        <v>43</v>
      </c>
      <c r="BA9" s="1">
        <v>23</v>
      </c>
      <c r="BB9" s="1">
        <v>46</v>
      </c>
      <c r="BC9" s="1">
        <v>119</v>
      </c>
      <c r="BD9" s="1">
        <v>60</v>
      </c>
      <c r="BE9" s="1">
        <v>69</v>
      </c>
      <c r="BF9" s="1">
        <v>25</v>
      </c>
      <c r="BG9" s="1">
        <v>0</v>
      </c>
      <c r="BH9" s="1">
        <v>24</v>
      </c>
      <c r="BI9" s="1">
        <v>0</v>
      </c>
      <c r="BJ9" s="1" t="s">
        <v>42</v>
      </c>
      <c r="BK9" s="1" t="s">
        <v>42</v>
      </c>
      <c r="BL9" s="1" t="s">
        <v>42</v>
      </c>
      <c r="BM9" s="1" t="s">
        <v>42</v>
      </c>
      <c r="BN9" s="1" t="s">
        <v>42</v>
      </c>
      <c r="BO9" s="23">
        <v>206</v>
      </c>
      <c r="BP9" s="23">
        <v>10</v>
      </c>
      <c r="BQ9" s="1" t="s">
        <v>42</v>
      </c>
      <c r="BR9" s="1" t="s">
        <v>42</v>
      </c>
      <c r="BS9" s="1" t="s">
        <v>42</v>
      </c>
      <c r="BT9" s="1">
        <f t="shared" si="2"/>
        <v>216</v>
      </c>
      <c r="BU9" s="1">
        <f t="shared" si="2"/>
        <v>211</v>
      </c>
      <c r="BV9" s="4">
        <v>15</v>
      </c>
      <c r="BW9" s="4">
        <v>0</v>
      </c>
      <c r="BX9" s="4">
        <v>40</v>
      </c>
      <c r="BY9" s="4">
        <v>24</v>
      </c>
      <c r="BZ9" s="4">
        <v>45</v>
      </c>
      <c r="CA9" s="4">
        <v>93</v>
      </c>
      <c r="CB9" s="4">
        <v>57</v>
      </c>
      <c r="CC9" s="4">
        <v>86</v>
      </c>
      <c r="CD9" s="4">
        <v>22</v>
      </c>
      <c r="CE9" s="4">
        <v>0</v>
      </c>
      <c r="CF9" s="4">
        <v>24</v>
      </c>
      <c r="CG9" s="4">
        <v>0</v>
      </c>
      <c r="CH9" s="4" t="s">
        <v>42</v>
      </c>
      <c r="CI9" s="4" t="s">
        <v>42</v>
      </c>
      <c r="CJ9" s="4" t="s">
        <v>42</v>
      </c>
      <c r="CK9" s="4" t="s">
        <v>42</v>
      </c>
      <c r="CL9" s="4" t="s">
        <v>42</v>
      </c>
      <c r="CM9" s="4" t="s">
        <v>42</v>
      </c>
      <c r="CN9" s="4" t="s">
        <v>42</v>
      </c>
      <c r="CO9" s="4" t="s">
        <v>42</v>
      </c>
      <c r="CP9" s="4" t="s">
        <v>42</v>
      </c>
      <c r="CQ9" s="4" t="s">
        <v>42</v>
      </c>
      <c r="CR9" s="4" t="s">
        <v>42</v>
      </c>
      <c r="CS9" s="4" t="s">
        <v>42</v>
      </c>
      <c r="CT9" s="4" t="s">
        <v>42</v>
      </c>
      <c r="CU9" s="26">
        <v>203</v>
      </c>
      <c r="CV9" s="4" t="s">
        <v>42</v>
      </c>
      <c r="CW9" s="26" t="s">
        <v>42</v>
      </c>
      <c r="CX9" s="26">
        <f t="shared" si="3"/>
        <v>203</v>
      </c>
      <c r="CY9" s="26">
        <f t="shared" si="3"/>
        <v>203</v>
      </c>
      <c r="CZ9" s="10">
        <v>15</v>
      </c>
      <c r="DA9" s="10">
        <v>0</v>
      </c>
      <c r="DB9" s="10">
        <v>40</v>
      </c>
      <c r="DC9" s="10">
        <v>24</v>
      </c>
      <c r="DD9" s="10">
        <v>45</v>
      </c>
      <c r="DE9" s="10">
        <v>93</v>
      </c>
      <c r="DF9" s="10">
        <v>57</v>
      </c>
      <c r="DG9" s="10">
        <v>86</v>
      </c>
      <c r="DH9" s="10">
        <v>22</v>
      </c>
      <c r="DI9" s="10">
        <v>0</v>
      </c>
      <c r="DJ9" s="10">
        <v>24</v>
      </c>
      <c r="DK9" s="10">
        <v>0</v>
      </c>
      <c r="DL9" s="10" t="s">
        <v>42</v>
      </c>
      <c r="DM9" s="10" t="s">
        <v>42</v>
      </c>
      <c r="DN9" s="10" t="s">
        <v>42</v>
      </c>
      <c r="DO9" s="10" t="s">
        <v>42</v>
      </c>
      <c r="DP9" s="10" t="s">
        <v>42</v>
      </c>
      <c r="DQ9" s="10" t="s">
        <v>42</v>
      </c>
      <c r="DR9" s="10" t="s">
        <v>42</v>
      </c>
      <c r="DS9" s="10" t="s">
        <v>42</v>
      </c>
      <c r="DT9" s="10" t="s">
        <v>42</v>
      </c>
      <c r="DU9" s="10" t="s">
        <v>42</v>
      </c>
      <c r="DV9" s="10" t="s">
        <v>42</v>
      </c>
      <c r="DW9" s="10" t="s">
        <v>42</v>
      </c>
      <c r="DX9" s="10" t="s">
        <v>42</v>
      </c>
      <c r="DY9" s="10" t="s">
        <v>42</v>
      </c>
      <c r="DZ9" s="10">
        <v>203</v>
      </c>
      <c r="EA9" s="10" t="s">
        <v>42</v>
      </c>
      <c r="EB9" s="10">
        <f t="shared" si="4"/>
        <v>203</v>
      </c>
      <c r="EC9" s="10">
        <f t="shared" si="4"/>
        <v>203</v>
      </c>
      <c r="ED9" s="6">
        <v>13</v>
      </c>
      <c r="EE9" s="6">
        <v>13</v>
      </c>
      <c r="EF9" s="6">
        <v>40</v>
      </c>
      <c r="EG9" s="6">
        <v>40</v>
      </c>
      <c r="EH9" s="6">
        <v>45</v>
      </c>
      <c r="EI9" s="6">
        <v>45</v>
      </c>
      <c r="EJ9" s="6">
        <v>57</v>
      </c>
      <c r="EK9" s="6">
        <v>57</v>
      </c>
      <c r="EL9" s="6">
        <v>22</v>
      </c>
      <c r="EM9" s="6">
        <v>22</v>
      </c>
      <c r="EN9" s="6">
        <v>24</v>
      </c>
      <c r="EO9" s="6">
        <v>24</v>
      </c>
      <c r="EP9" s="6" t="s">
        <v>42</v>
      </c>
      <c r="EQ9" s="6" t="s">
        <v>42</v>
      </c>
      <c r="ER9" s="6" t="s">
        <v>42</v>
      </c>
      <c r="ES9" s="6" t="s">
        <v>42</v>
      </c>
      <c r="ET9" s="6" t="s">
        <v>42</v>
      </c>
      <c r="EU9" s="6" t="s">
        <v>42</v>
      </c>
      <c r="EV9" s="6" t="s">
        <v>42</v>
      </c>
      <c r="EW9" s="6" t="s">
        <v>42</v>
      </c>
      <c r="EX9" s="24" t="s">
        <v>42</v>
      </c>
      <c r="EY9" s="6" t="s">
        <v>42</v>
      </c>
      <c r="EZ9" s="6">
        <f t="shared" si="5"/>
        <v>201</v>
      </c>
      <c r="FA9" s="6">
        <f t="shared" si="5"/>
        <v>201</v>
      </c>
      <c r="FB9" s="3">
        <v>18</v>
      </c>
      <c r="FC9" s="3">
        <v>18</v>
      </c>
      <c r="FD9" s="3">
        <v>43</v>
      </c>
      <c r="FE9" s="3">
        <v>43</v>
      </c>
      <c r="FF9" s="3">
        <v>46</v>
      </c>
      <c r="FG9" s="3">
        <v>46</v>
      </c>
      <c r="FH9" s="3">
        <v>60</v>
      </c>
      <c r="FI9" s="3">
        <v>60</v>
      </c>
      <c r="FJ9" s="3">
        <v>25</v>
      </c>
      <c r="FK9" s="3">
        <v>25</v>
      </c>
      <c r="FL9" s="3">
        <v>24</v>
      </c>
      <c r="FM9" s="3">
        <v>24</v>
      </c>
      <c r="FN9" s="3" t="s">
        <v>42</v>
      </c>
      <c r="FO9" s="3" t="s">
        <v>42</v>
      </c>
      <c r="FP9" s="3" t="s">
        <v>42</v>
      </c>
      <c r="FQ9" s="3" t="s">
        <v>42</v>
      </c>
      <c r="FR9" s="3" t="s">
        <v>42</v>
      </c>
      <c r="FS9" s="3" t="s">
        <v>42</v>
      </c>
      <c r="FT9" s="3" t="s">
        <v>42</v>
      </c>
      <c r="FU9" s="3" t="s">
        <v>42</v>
      </c>
      <c r="FV9" s="3" t="s">
        <v>42</v>
      </c>
      <c r="FW9" s="3" t="s">
        <v>42</v>
      </c>
      <c r="FX9" s="3">
        <f t="shared" si="6"/>
        <v>216</v>
      </c>
      <c r="FY9" s="3">
        <f t="shared" si="6"/>
        <v>216</v>
      </c>
      <c r="FZ9" s="16">
        <v>12</v>
      </c>
      <c r="GA9" s="16">
        <v>40</v>
      </c>
      <c r="GB9" s="16">
        <v>44</v>
      </c>
      <c r="GC9" s="16">
        <v>57</v>
      </c>
      <c r="GD9" s="16">
        <v>14</v>
      </c>
      <c r="GE9" s="16">
        <v>24</v>
      </c>
      <c r="GF9" s="16" t="s">
        <v>42</v>
      </c>
      <c r="GG9" s="16" t="s">
        <v>42</v>
      </c>
      <c r="GH9" s="16" t="s">
        <v>42</v>
      </c>
      <c r="GI9" s="16" t="s">
        <v>42</v>
      </c>
      <c r="GJ9" s="16" t="s">
        <v>42</v>
      </c>
      <c r="GK9" s="16" t="s">
        <v>42</v>
      </c>
      <c r="GL9" s="16" t="s">
        <v>42</v>
      </c>
      <c r="GM9" s="16" t="s">
        <v>42</v>
      </c>
      <c r="GN9" s="16" t="s">
        <v>42</v>
      </c>
      <c r="GO9" s="16" t="s">
        <v>42</v>
      </c>
      <c r="GP9" s="16">
        <f t="shared" si="7"/>
        <v>191</v>
      </c>
    </row>
    <row r="10" spans="1:198" x14ac:dyDescent="0.25">
      <c r="A10" s="1" t="s">
        <v>26</v>
      </c>
      <c r="B10" s="9">
        <v>11</v>
      </c>
      <c r="C10" s="9">
        <v>0</v>
      </c>
      <c r="D10" s="9">
        <v>47</v>
      </c>
      <c r="E10" s="9">
        <v>45</v>
      </c>
      <c r="F10" s="9">
        <v>61</v>
      </c>
      <c r="G10" s="9">
        <v>87</v>
      </c>
      <c r="H10" s="9">
        <v>59</v>
      </c>
      <c r="I10" s="9">
        <v>105</v>
      </c>
      <c r="J10" s="9">
        <v>31</v>
      </c>
      <c r="K10" s="9">
        <v>0</v>
      </c>
      <c r="L10" s="9">
        <v>28</v>
      </c>
      <c r="M10" s="9">
        <v>0</v>
      </c>
      <c r="N10" s="9" t="s">
        <v>42</v>
      </c>
      <c r="O10" s="9" t="s">
        <v>42</v>
      </c>
      <c r="P10" s="9" t="s">
        <v>42</v>
      </c>
      <c r="Q10" s="9" t="s">
        <v>42</v>
      </c>
      <c r="R10" s="9">
        <v>237</v>
      </c>
      <c r="S10" s="9">
        <v>224</v>
      </c>
      <c r="T10" s="9">
        <v>13</v>
      </c>
      <c r="U10" s="9">
        <v>237</v>
      </c>
      <c r="V10" s="9">
        <v>237</v>
      </c>
      <c r="W10" s="9" t="s">
        <v>42</v>
      </c>
      <c r="X10" s="9">
        <f t="shared" si="0"/>
        <v>237</v>
      </c>
      <c r="Y10" s="9">
        <f t="shared" si="0"/>
        <v>237</v>
      </c>
      <c r="Z10" s="2">
        <v>11</v>
      </c>
      <c r="AA10" s="2">
        <v>0</v>
      </c>
      <c r="AB10" s="2">
        <v>47</v>
      </c>
      <c r="AC10" s="2">
        <v>40</v>
      </c>
      <c r="AD10" s="2">
        <v>61</v>
      </c>
      <c r="AE10" s="2">
        <v>86</v>
      </c>
      <c r="AF10" s="2">
        <v>59</v>
      </c>
      <c r="AG10" s="2">
        <v>111</v>
      </c>
      <c r="AH10" s="2">
        <v>31</v>
      </c>
      <c r="AI10" s="2">
        <v>0</v>
      </c>
      <c r="AJ10" s="2">
        <v>28</v>
      </c>
      <c r="AK10" s="2">
        <v>0</v>
      </c>
      <c r="AL10" s="2" t="s">
        <v>42</v>
      </c>
      <c r="AM10" s="2" t="s">
        <v>42</v>
      </c>
      <c r="AN10" s="2" t="s">
        <v>42</v>
      </c>
      <c r="AO10" s="2" t="s">
        <v>42</v>
      </c>
      <c r="AP10" s="2">
        <v>237</v>
      </c>
      <c r="AQ10" s="2" t="s">
        <v>42</v>
      </c>
      <c r="AR10" s="2" t="s">
        <v>42</v>
      </c>
      <c r="AS10" s="2" t="s">
        <v>42</v>
      </c>
      <c r="AT10" s="2" t="s">
        <v>42</v>
      </c>
      <c r="AU10" s="2" t="s">
        <v>42</v>
      </c>
      <c r="AV10" s="2">
        <f t="shared" si="1"/>
        <v>237</v>
      </c>
      <c r="AW10" s="2">
        <f t="shared" si="1"/>
        <v>237</v>
      </c>
      <c r="AX10" s="1">
        <v>10</v>
      </c>
      <c r="AY10" s="1">
        <v>0</v>
      </c>
      <c r="AZ10" s="1">
        <v>43</v>
      </c>
      <c r="BA10" s="1">
        <v>37</v>
      </c>
      <c r="BB10" s="1">
        <v>59</v>
      </c>
      <c r="BC10" s="1">
        <v>76</v>
      </c>
      <c r="BD10" s="1">
        <v>50</v>
      </c>
      <c r="BE10" s="1">
        <v>101</v>
      </c>
      <c r="BF10" s="1">
        <v>25</v>
      </c>
      <c r="BG10" s="1">
        <v>0</v>
      </c>
      <c r="BH10" s="1">
        <v>28</v>
      </c>
      <c r="BI10" s="1">
        <v>0</v>
      </c>
      <c r="BJ10" s="1" t="s">
        <v>42</v>
      </c>
      <c r="BK10" s="1" t="s">
        <v>42</v>
      </c>
      <c r="BL10" s="1" t="s">
        <v>42</v>
      </c>
      <c r="BM10" s="1" t="s">
        <v>42</v>
      </c>
      <c r="BN10" s="1" t="s">
        <v>42</v>
      </c>
      <c r="BO10" s="23">
        <v>201</v>
      </c>
      <c r="BP10" s="23">
        <v>14</v>
      </c>
      <c r="BQ10" s="1" t="s">
        <v>42</v>
      </c>
      <c r="BR10" s="1" t="s">
        <v>42</v>
      </c>
      <c r="BS10" s="1" t="s">
        <v>42</v>
      </c>
      <c r="BT10" s="1">
        <f t="shared" si="2"/>
        <v>215</v>
      </c>
      <c r="BU10" s="1">
        <f t="shared" si="2"/>
        <v>214</v>
      </c>
      <c r="BV10" s="4">
        <v>8</v>
      </c>
      <c r="BW10" s="4">
        <v>0</v>
      </c>
      <c r="BX10" s="4">
        <v>44</v>
      </c>
      <c r="BY10" s="4">
        <v>31</v>
      </c>
      <c r="BZ10" s="4">
        <v>56</v>
      </c>
      <c r="CA10" s="4">
        <v>71</v>
      </c>
      <c r="CB10" s="4">
        <v>50</v>
      </c>
      <c r="CC10" s="4">
        <v>106</v>
      </c>
      <c r="CD10" s="4">
        <v>24</v>
      </c>
      <c r="CE10" s="4">
        <v>0</v>
      </c>
      <c r="CF10" s="4">
        <v>26</v>
      </c>
      <c r="CG10" s="4">
        <v>0</v>
      </c>
      <c r="CH10" s="4" t="s">
        <v>42</v>
      </c>
      <c r="CI10" s="4" t="s">
        <v>42</v>
      </c>
      <c r="CJ10" s="4" t="s">
        <v>42</v>
      </c>
      <c r="CK10" s="4" t="s">
        <v>42</v>
      </c>
      <c r="CL10" s="4" t="s">
        <v>42</v>
      </c>
      <c r="CM10" s="4" t="s">
        <v>42</v>
      </c>
      <c r="CN10" s="4" t="s">
        <v>42</v>
      </c>
      <c r="CO10" s="4" t="s">
        <v>42</v>
      </c>
      <c r="CP10" s="4" t="s">
        <v>42</v>
      </c>
      <c r="CQ10" s="4" t="s">
        <v>42</v>
      </c>
      <c r="CR10" s="4" t="s">
        <v>42</v>
      </c>
      <c r="CS10" s="4" t="s">
        <v>42</v>
      </c>
      <c r="CT10" s="4" t="s">
        <v>42</v>
      </c>
      <c r="CU10" s="26">
        <v>208</v>
      </c>
      <c r="CV10" s="4" t="s">
        <v>42</v>
      </c>
      <c r="CW10" s="26" t="s">
        <v>42</v>
      </c>
      <c r="CX10" s="26">
        <f t="shared" si="3"/>
        <v>208</v>
      </c>
      <c r="CY10" s="26">
        <f t="shared" si="3"/>
        <v>208</v>
      </c>
      <c r="CZ10" s="10">
        <v>8</v>
      </c>
      <c r="DA10" s="10">
        <v>0</v>
      </c>
      <c r="DB10" s="10">
        <v>44</v>
      </c>
      <c r="DC10" s="10">
        <v>31</v>
      </c>
      <c r="DD10" s="10">
        <v>56</v>
      </c>
      <c r="DE10" s="10">
        <v>71</v>
      </c>
      <c r="DF10" s="10">
        <v>50</v>
      </c>
      <c r="DG10" s="10">
        <v>106</v>
      </c>
      <c r="DH10" s="10">
        <v>24</v>
      </c>
      <c r="DI10" s="10">
        <v>0</v>
      </c>
      <c r="DJ10" s="10">
        <v>26</v>
      </c>
      <c r="DK10" s="10">
        <v>0</v>
      </c>
      <c r="DL10" s="10" t="s">
        <v>42</v>
      </c>
      <c r="DM10" s="10" t="s">
        <v>42</v>
      </c>
      <c r="DN10" s="10" t="s">
        <v>42</v>
      </c>
      <c r="DO10" s="10" t="s">
        <v>42</v>
      </c>
      <c r="DP10" s="10" t="s">
        <v>42</v>
      </c>
      <c r="DQ10" s="10" t="s">
        <v>42</v>
      </c>
      <c r="DR10" s="10" t="s">
        <v>42</v>
      </c>
      <c r="DS10" s="10" t="s">
        <v>42</v>
      </c>
      <c r="DT10" s="10" t="s">
        <v>42</v>
      </c>
      <c r="DU10" s="10" t="s">
        <v>42</v>
      </c>
      <c r="DV10" s="10" t="s">
        <v>42</v>
      </c>
      <c r="DW10" s="10" t="s">
        <v>42</v>
      </c>
      <c r="DX10" s="10" t="s">
        <v>42</v>
      </c>
      <c r="DY10" s="10" t="s">
        <v>42</v>
      </c>
      <c r="DZ10" s="10">
        <v>208</v>
      </c>
      <c r="EA10" s="10" t="s">
        <v>42</v>
      </c>
      <c r="EB10" s="10">
        <f t="shared" si="4"/>
        <v>208</v>
      </c>
      <c r="EC10" s="10">
        <f t="shared" si="4"/>
        <v>208</v>
      </c>
      <c r="ED10" s="6">
        <v>8</v>
      </c>
      <c r="EE10" s="6">
        <v>8</v>
      </c>
      <c r="EF10" s="6">
        <v>44</v>
      </c>
      <c r="EG10" s="6">
        <v>44</v>
      </c>
      <c r="EH10" s="6">
        <v>55</v>
      </c>
      <c r="EI10" s="6">
        <v>55</v>
      </c>
      <c r="EJ10" s="6">
        <v>47</v>
      </c>
      <c r="EK10" s="6">
        <v>47</v>
      </c>
      <c r="EL10" s="6">
        <v>23</v>
      </c>
      <c r="EM10" s="6">
        <v>23</v>
      </c>
      <c r="EN10" s="6">
        <v>26</v>
      </c>
      <c r="EO10" s="6">
        <v>26</v>
      </c>
      <c r="EP10" s="6" t="s">
        <v>42</v>
      </c>
      <c r="EQ10" s="6" t="s">
        <v>42</v>
      </c>
      <c r="ER10" s="6" t="s">
        <v>42</v>
      </c>
      <c r="ES10" s="6" t="s">
        <v>42</v>
      </c>
      <c r="ET10" s="6" t="s">
        <v>42</v>
      </c>
      <c r="EU10" s="6" t="s">
        <v>42</v>
      </c>
      <c r="EV10" s="6" t="s">
        <v>42</v>
      </c>
      <c r="EW10" s="6" t="s">
        <v>42</v>
      </c>
      <c r="EX10" s="24" t="s">
        <v>42</v>
      </c>
      <c r="EY10" s="6" t="s">
        <v>42</v>
      </c>
      <c r="EZ10" s="6">
        <f t="shared" si="5"/>
        <v>203</v>
      </c>
      <c r="FA10" s="6">
        <f t="shared" si="5"/>
        <v>203</v>
      </c>
      <c r="FB10" s="3">
        <v>8</v>
      </c>
      <c r="FC10" s="3">
        <v>8</v>
      </c>
      <c r="FD10" s="3">
        <v>44</v>
      </c>
      <c r="FE10" s="3">
        <v>44</v>
      </c>
      <c r="FF10" s="3">
        <v>56</v>
      </c>
      <c r="FG10" s="3">
        <v>56</v>
      </c>
      <c r="FH10" s="3">
        <v>47</v>
      </c>
      <c r="FI10" s="3">
        <v>47</v>
      </c>
      <c r="FJ10" s="3">
        <v>23</v>
      </c>
      <c r="FK10" s="3">
        <v>23</v>
      </c>
      <c r="FL10" s="3">
        <v>26</v>
      </c>
      <c r="FM10" s="3">
        <v>26</v>
      </c>
      <c r="FN10" s="3" t="s">
        <v>42</v>
      </c>
      <c r="FO10" s="3" t="s">
        <v>42</v>
      </c>
      <c r="FP10" s="3" t="s">
        <v>42</v>
      </c>
      <c r="FQ10" s="3" t="s">
        <v>42</v>
      </c>
      <c r="FR10" s="3" t="s">
        <v>42</v>
      </c>
      <c r="FS10" s="3" t="s">
        <v>42</v>
      </c>
      <c r="FT10" s="3" t="s">
        <v>42</v>
      </c>
      <c r="FU10" s="3" t="s">
        <v>42</v>
      </c>
      <c r="FV10" s="3" t="s">
        <v>42</v>
      </c>
      <c r="FW10" s="3" t="s">
        <v>42</v>
      </c>
      <c r="FX10" s="3">
        <f t="shared" si="6"/>
        <v>204</v>
      </c>
      <c r="FY10" s="3">
        <f t="shared" si="6"/>
        <v>204</v>
      </c>
      <c r="FZ10" s="16">
        <v>8</v>
      </c>
      <c r="GA10" s="16">
        <v>44</v>
      </c>
      <c r="GB10" s="16">
        <v>56</v>
      </c>
      <c r="GC10" s="16">
        <v>47</v>
      </c>
      <c r="GD10" s="16">
        <v>20</v>
      </c>
      <c r="GE10" s="16">
        <v>26</v>
      </c>
      <c r="GF10" s="16" t="s">
        <v>42</v>
      </c>
      <c r="GG10" s="16" t="s">
        <v>42</v>
      </c>
      <c r="GH10" s="16" t="s">
        <v>42</v>
      </c>
      <c r="GI10" s="16" t="s">
        <v>42</v>
      </c>
      <c r="GJ10" s="16" t="s">
        <v>42</v>
      </c>
      <c r="GK10" s="16" t="s">
        <v>42</v>
      </c>
      <c r="GL10" s="16" t="s">
        <v>42</v>
      </c>
      <c r="GM10" s="16" t="s">
        <v>42</v>
      </c>
      <c r="GN10" s="16" t="s">
        <v>42</v>
      </c>
      <c r="GO10" s="16" t="s">
        <v>42</v>
      </c>
      <c r="GP10" s="16">
        <f t="shared" si="7"/>
        <v>201</v>
      </c>
    </row>
    <row r="11" spans="1:198" x14ac:dyDescent="0.25">
      <c r="A11" s="1" t="s">
        <v>27</v>
      </c>
      <c r="B11" s="9">
        <v>16</v>
      </c>
      <c r="C11" s="9">
        <v>0</v>
      </c>
      <c r="D11" s="9">
        <v>47</v>
      </c>
      <c r="E11" s="9">
        <v>65</v>
      </c>
      <c r="F11" s="9">
        <v>64</v>
      </c>
      <c r="G11" s="9">
        <v>84</v>
      </c>
      <c r="H11" s="9">
        <v>62</v>
      </c>
      <c r="I11" s="9">
        <v>104</v>
      </c>
      <c r="J11" s="9">
        <v>32</v>
      </c>
      <c r="K11" s="9">
        <v>0</v>
      </c>
      <c r="L11" s="9">
        <v>32</v>
      </c>
      <c r="M11" s="9">
        <v>0</v>
      </c>
      <c r="N11" s="64" t="s">
        <v>42</v>
      </c>
      <c r="O11" s="9" t="s">
        <v>42</v>
      </c>
      <c r="P11" s="9" t="s">
        <v>42</v>
      </c>
      <c r="Q11" s="9" t="s">
        <v>42</v>
      </c>
      <c r="R11" s="9">
        <v>253</v>
      </c>
      <c r="S11" s="9">
        <v>221</v>
      </c>
      <c r="T11" s="9">
        <v>32</v>
      </c>
      <c r="U11" s="9">
        <v>253</v>
      </c>
      <c r="V11" s="9">
        <v>253</v>
      </c>
      <c r="W11" s="9">
        <v>253</v>
      </c>
      <c r="X11" s="9">
        <f t="shared" si="0"/>
        <v>253</v>
      </c>
      <c r="Y11" s="9">
        <f t="shared" si="0"/>
        <v>253</v>
      </c>
      <c r="Z11" s="2">
        <v>16</v>
      </c>
      <c r="AA11" s="2">
        <v>0</v>
      </c>
      <c r="AB11" s="2">
        <v>47</v>
      </c>
      <c r="AC11" s="2">
        <v>62</v>
      </c>
      <c r="AD11" s="2">
        <v>64</v>
      </c>
      <c r="AE11" s="2">
        <v>87</v>
      </c>
      <c r="AF11" s="2">
        <v>62</v>
      </c>
      <c r="AG11" s="2">
        <v>104</v>
      </c>
      <c r="AH11" s="2">
        <v>32</v>
      </c>
      <c r="AI11" s="2">
        <v>0</v>
      </c>
      <c r="AJ11" s="2">
        <v>32</v>
      </c>
      <c r="AK11" s="2">
        <v>0</v>
      </c>
      <c r="AL11" s="2" t="s">
        <v>42</v>
      </c>
      <c r="AM11" s="2" t="s">
        <v>42</v>
      </c>
      <c r="AN11" s="2" t="s">
        <v>42</v>
      </c>
      <c r="AO11" s="2" t="s">
        <v>42</v>
      </c>
      <c r="AP11" s="2">
        <v>253</v>
      </c>
      <c r="AQ11" s="2" t="s">
        <v>42</v>
      </c>
      <c r="AR11" s="2" t="s">
        <v>42</v>
      </c>
      <c r="AS11" s="2" t="s">
        <v>42</v>
      </c>
      <c r="AT11" s="2" t="s">
        <v>42</v>
      </c>
      <c r="AU11" s="58">
        <v>253</v>
      </c>
      <c r="AV11" s="2">
        <f t="shared" si="1"/>
        <v>253</v>
      </c>
      <c r="AW11" s="2">
        <f t="shared" si="1"/>
        <v>253</v>
      </c>
      <c r="AX11" s="1">
        <v>14</v>
      </c>
      <c r="AY11" s="1">
        <v>0</v>
      </c>
      <c r="AZ11" s="1">
        <v>47</v>
      </c>
      <c r="BA11" s="1">
        <v>62</v>
      </c>
      <c r="BB11" s="1">
        <v>64</v>
      </c>
      <c r="BC11" s="1">
        <v>82</v>
      </c>
      <c r="BD11" s="1">
        <v>61</v>
      </c>
      <c r="BE11" s="1">
        <v>104</v>
      </c>
      <c r="BF11" s="1">
        <v>31</v>
      </c>
      <c r="BG11" s="1">
        <v>0</v>
      </c>
      <c r="BH11" s="1">
        <v>31</v>
      </c>
      <c r="BI11" s="1">
        <v>0</v>
      </c>
      <c r="BJ11" s="1" t="s">
        <v>42</v>
      </c>
      <c r="BK11" s="1" t="s">
        <v>42</v>
      </c>
      <c r="BL11" s="1" t="s">
        <v>42</v>
      </c>
      <c r="BM11" s="1" t="s">
        <v>42</v>
      </c>
      <c r="BN11" s="1" t="s">
        <v>42</v>
      </c>
      <c r="BO11" s="23">
        <v>211</v>
      </c>
      <c r="BP11" s="23">
        <v>37</v>
      </c>
      <c r="BQ11" s="1" t="s">
        <v>42</v>
      </c>
      <c r="BR11" s="1" t="s">
        <v>42</v>
      </c>
      <c r="BS11" s="56">
        <v>248</v>
      </c>
      <c r="BT11" s="1">
        <f t="shared" si="2"/>
        <v>248</v>
      </c>
      <c r="BU11" s="1">
        <f t="shared" si="2"/>
        <v>248</v>
      </c>
      <c r="BV11" s="4">
        <v>13</v>
      </c>
      <c r="BW11" s="4">
        <v>0</v>
      </c>
      <c r="BX11" s="4">
        <v>43</v>
      </c>
      <c r="BY11" s="4">
        <v>104</v>
      </c>
      <c r="BZ11" s="4">
        <v>59</v>
      </c>
      <c r="CA11" s="4">
        <v>71</v>
      </c>
      <c r="CB11" s="4">
        <v>57</v>
      </c>
      <c r="CC11" s="4">
        <v>55</v>
      </c>
      <c r="CD11" s="4">
        <v>30</v>
      </c>
      <c r="CE11" s="4">
        <v>0</v>
      </c>
      <c r="CF11" s="4">
        <v>28</v>
      </c>
      <c r="CG11" s="4">
        <v>0</v>
      </c>
      <c r="CH11" s="4" t="s">
        <v>42</v>
      </c>
      <c r="CI11" s="4" t="s">
        <v>42</v>
      </c>
      <c r="CJ11" s="4" t="s">
        <v>42</v>
      </c>
      <c r="CK11" s="4" t="s">
        <v>42</v>
      </c>
      <c r="CL11" s="4" t="s">
        <v>42</v>
      </c>
      <c r="CM11" s="4" t="s">
        <v>42</v>
      </c>
      <c r="CN11" s="4" t="s">
        <v>42</v>
      </c>
      <c r="CO11" s="4" t="s">
        <v>42</v>
      </c>
      <c r="CP11" s="4" t="s">
        <v>42</v>
      </c>
      <c r="CQ11" s="4" t="s">
        <v>42</v>
      </c>
      <c r="CR11" s="4" t="s">
        <v>42</v>
      </c>
      <c r="CS11" s="4" t="s">
        <v>42</v>
      </c>
      <c r="CT11" s="4" t="s">
        <v>42</v>
      </c>
      <c r="CU11" s="26">
        <v>230</v>
      </c>
      <c r="CV11" s="4" t="s">
        <v>42</v>
      </c>
      <c r="CW11" s="26">
        <v>230</v>
      </c>
      <c r="CX11" s="26">
        <f t="shared" si="3"/>
        <v>230</v>
      </c>
      <c r="CY11" s="26">
        <f t="shared" si="3"/>
        <v>230</v>
      </c>
      <c r="CZ11" s="10">
        <v>13</v>
      </c>
      <c r="DA11" s="10">
        <v>0</v>
      </c>
      <c r="DB11" s="10">
        <v>42</v>
      </c>
      <c r="DC11" s="10">
        <v>103</v>
      </c>
      <c r="DD11" s="10">
        <v>58</v>
      </c>
      <c r="DE11" s="10">
        <v>70</v>
      </c>
      <c r="DF11" s="10">
        <v>56</v>
      </c>
      <c r="DG11" s="10">
        <v>53</v>
      </c>
      <c r="DH11" s="10">
        <v>29</v>
      </c>
      <c r="DI11" s="10">
        <v>0</v>
      </c>
      <c r="DJ11" s="10">
        <v>28</v>
      </c>
      <c r="DK11" s="10">
        <v>0</v>
      </c>
      <c r="DL11" s="10" t="s">
        <v>42</v>
      </c>
      <c r="DM11" s="10" t="s">
        <v>42</v>
      </c>
      <c r="DN11" s="10" t="s">
        <v>42</v>
      </c>
      <c r="DO11" s="10" t="s">
        <v>42</v>
      </c>
      <c r="DP11" s="10" t="s">
        <v>42</v>
      </c>
      <c r="DQ11" s="10" t="s">
        <v>42</v>
      </c>
      <c r="DR11" s="10" t="s">
        <v>42</v>
      </c>
      <c r="DS11" s="10" t="s">
        <v>42</v>
      </c>
      <c r="DT11" s="10" t="s">
        <v>42</v>
      </c>
      <c r="DU11" s="10" t="s">
        <v>42</v>
      </c>
      <c r="DV11" s="10" t="s">
        <v>42</v>
      </c>
      <c r="DW11" s="10" t="s">
        <v>42</v>
      </c>
      <c r="DX11" s="10" t="s">
        <v>42</v>
      </c>
      <c r="DY11" s="10" t="s">
        <v>42</v>
      </c>
      <c r="DZ11" s="10">
        <v>226</v>
      </c>
      <c r="EA11" s="10">
        <v>226</v>
      </c>
      <c r="EB11" s="10">
        <f t="shared" si="4"/>
        <v>226</v>
      </c>
      <c r="EC11" s="10">
        <f t="shared" si="4"/>
        <v>226</v>
      </c>
      <c r="ED11" s="6">
        <v>13</v>
      </c>
      <c r="EE11" s="6">
        <v>13</v>
      </c>
      <c r="EF11" s="6">
        <v>41</v>
      </c>
      <c r="EG11" s="6">
        <v>41</v>
      </c>
      <c r="EH11" s="6">
        <v>57</v>
      </c>
      <c r="EI11" s="6">
        <v>57</v>
      </c>
      <c r="EJ11" s="6">
        <v>56</v>
      </c>
      <c r="EK11" s="6">
        <v>56</v>
      </c>
      <c r="EL11" s="6">
        <v>29</v>
      </c>
      <c r="EM11" s="6">
        <v>29</v>
      </c>
      <c r="EN11" s="6">
        <v>28</v>
      </c>
      <c r="EO11" s="6">
        <v>28</v>
      </c>
      <c r="EP11" s="6" t="s">
        <v>42</v>
      </c>
      <c r="EQ11" s="6" t="s">
        <v>42</v>
      </c>
      <c r="ER11" s="6" t="s">
        <v>42</v>
      </c>
      <c r="ES11" s="6" t="s">
        <v>42</v>
      </c>
      <c r="ET11" s="6" t="s">
        <v>42</v>
      </c>
      <c r="EU11" s="6" t="s">
        <v>42</v>
      </c>
      <c r="EV11" s="6" t="s">
        <v>42</v>
      </c>
      <c r="EW11" s="6" t="s">
        <v>42</v>
      </c>
      <c r="EX11" s="24" t="s">
        <v>42</v>
      </c>
      <c r="EY11" s="6">
        <v>224</v>
      </c>
      <c r="EZ11" s="6">
        <f t="shared" si="5"/>
        <v>224</v>
      </c>
      <c r="FA11" s="6">
        <f t="shared" si="5"/>
        <v>224</v>
      </c>
      <c r="FB11" s="3">
        <v>13</v>
      </c>
      <c r="FC11" s="3">
        <v>13</v>
      </c>
      <c r="FD11" s="3">
        <v>41</v>
      </c>
      <c r="FE11" s="3">
        <v>41</v>
      </c>
      <c r="FF11" s="3">
        <v>57</v>
      </c>
      <c r="FG11" s="3">
        <v>57</v>
      </c>
      <c r="FH11" s="3">
        <v>55</v>
      </c>
      <c r="FI11" s="3">
        <v>55</v>
      </c>
      <c r="FJ11" s="3">
        <v>29</v>
      </c>
      <c r="FK11" s="3">
        <v>29</v>
      </c>
      <c r="FL11" s="3">
        <v>28</v>
      </c>
      <c r="FM11" s="3">
        <v>28</v>
      </c>
      <c r="FN11" s="3" t="s">
        <v>42</v>
      </c>
      <c r="FO11" s="3" t="s">
        <v>42</v>
      </c>
      <c r="FP11" s="3" t="s">
        <v>42</v>
      </c>
      <c r="FQ11" s="3" t="s">
        <v>42</v>
      </c>
      <c r="FR11" s="3" t="s">
        <v>42</v>
      </c>
      <c r="FS11" s="3" t="s">
        <v>42</v>
      </c>
      <c r="FT11" s="3" t="s">
        <v>42</v>
      </c>
      <c r="FU11" s="3" t="s">
        <v>42</v>
      </c>
      <c r="FV11" s="3" t="s">
        <v>42</v>
      </c>
      <c r="FW11" s="3">
        <v>223</v>
      </c>
      <c r="FX11" s="3">
        <f t="shared" si="6"/>
        <v>223</v>
      </c>
      <c r="FY11" s="3">
        <f t="shared" si="6"/>
        <v>223</v>
      </c>
      <c r="FZ11" s="16">
        <v>7</v>
      </c>
      <c r="GA11" s="16">
        <v>26</v>
      </c>
      <c r="GB11" s="16">
        <v>37</v>
      </c>
      <c r="GC11" s="16">
        <v>28</v>
      </c>
      <c r="GD11" s="16">
        <v>10</v>
      </c>
      <c r="GE11" s="16">
        <v>14</v>
      </c>
      <c r="GF11" s="16" t="s">
        <v>42</v>
      </c>
      <c r="GG11" s="16" t="s">
        <v>42</v>
      </c>
      <c r="GH11" s="16" t="s">
        <v>42</v>
      </c>
      <c r="GI11" s="16" t="s">
        <v>42</v>
      </c>
      <c r="GJ11" s="16" t="s">
        <v>42</v>
      </c>
      <c r="GK11" s="16" t="s">
        <v>42</v>
      </c>
      <c r="GL11" s="16" t="s">
        <v>42</v>
      </c>
      <c r="GM11" s="16" t="s">
        <v>42</v>
      </c>
      <c r="GN11" s="16" t="s">
        <v>42</v>
      </c>
      <c r="GO11" s="16" t="s">
        <v>42</v>
      </c>
      <c r="GP11" s="16">
        <f t="shared" si="7"/>
        <v>122</v>
      </c>
    </row>
    <row r="12" spans="1:198" x14ac:dyDescent="0.25">
      <c r="A12" s="1" t="s">
        <v>28</v>
      </c>
      <c r="B12" s="9">
        <v>15</v>
      </c>
      <c r="C12" s="9">
        <v>12</v>
      </c>
      <c r="D12" s="9">
        <v>47</v>
      </c>
      <c r="E12" s="9">
        <v>82</v>
      </c>
      <c r="F12" s="9">
        <v>62</v>
      </c>
      <c r="G12" s="9">
        <v>72</v>
      </c>
      <c r="H12" s="9">
        <v>64</v>
      </c>
      <c r="I12" s="9">
        <v>70</v>
      </c>
      <c r="J12" s="9">
        <v>31</v>
      </c>
      <c r="K12" s="9">
        <v>8</v>
      </c>
      <c r="L12" s="9">
        <v>31</v>
      </c>
      <c r="M12" s="9">
        <v>6</v>
      </c>
      <c r="N12" s="64" t="s">
        <v>42</v>
      </c>
      <c r="O12" s="9" t="s">
        <v>42</v>
      </c>
      <c r="P12" s="9" t="s">
        <v>42</v>
      </c>
      <c r="Q12" s="9" t="s">
        <v>42</v>
      </c>
      <c r="R12" s="9">
        <v>250</v>
      </c>
      <c r="S12" s="9">
        <v>228</v>
      </c>
      <c r="T12" s="9">
        <v>21</v>
      </c>
      <c r="U12" s="9">
        <v>250</v>
      </c>
      <c r="V12" s="9">
        <v>250</v>
      </c>
      <c r="W12" s="9">
        <v>250</v>
      </c>
      <c r="X12" s="9">
        <f t="shared" si="0"/>
        <v>250</v>
      </c>
      <c r="Y12" s="9">
        <f t="shared" si="0"/>
        <v>250</v>
      </c>
      <c r="Z12" s="2">
        <v>14</v>
      </c>
      <c r="AA12" s="2">
        <v>12</v>
      </c>
      <c r="AB12" s="2">
        <v>47</v>
      </c>
      <c r="AC12" s="2">
        <v>78</v>
      </c>
      <c r="AD12" s="2">
        <v>60</v>
      </c>
      <c r="AE12" s="2">
        <v>73</v>
      </c>
      <c r="AF12" s="2">
        <v>64</v>
      </c>
      <c r="AG12" s="2">
        <v>69</v>
      </c>
      <c r="AH12" s="2">
        <v>31</v>
      </c>
      <c r="AI12" s="2">
        <v>8</v>
      </c>
      <c r="AJ12" s="2">
        <v>30</v>
      </c>
      <c r="AK12" s="2">
        <v>6</v>
      </c>
      <c r="AL12" s="2" t="s">
        <v>42</v>
      </c>
      <c r="AM12" s="2" t="s">
        <v>42</v>
      </c>
      <c r="AN12" s="2" t="s">
        <v>42</v>
      </c>
      <c r="AO12" s="2" t="s">
        <v>42</v>
      </c>
      <c r="AP12" s="2">
        <v>246</v>
      </c>
      <c r="AQ12" s="2" t="s">
        <v>42</v>
      </c>
      <c r="AR12" s="2" t="s">
        <v>42</v>
      </c>
      <c r="AS12" s="2" t="s">
        <v>42</v>
      </c>
      <c r="AT12" s="2" t="s">
        <v>42</v>
      </c>
      <c r="AU12" s="58">
        <v>246</v>
      </c>
      <c r="AV12" s="2">
        <f t="shared" si="1"/>
        <v>246</v>
      </c>
      <c r="AW12" s="2">
        <f t="shared" si="1"/>
        <v>246</v>
      </c>
      <c r="AX12" s="1">
        <v>14</v>
      </c>
      <c r="AY12" s="1">
        <v>12</v>
      </c>
      <c r="AZ12" s="1">
        <v>46</v>
      </c>
      <c r="BA12" s="1">
        <v>77</v>
      </c>
      <c r="BB12" s="1">
        <v>59</v>
      </c>
      <c r="BC12" s="1">
        <v>71</v>
      </c>
      <c r="BD12" s="1">
        <v>64</v>
      </c>
      <c r="BE12" s="1">
        <v>66</v>
      </c>
      <c r="BF12" s="1">
        <v>30</v>
      </c>
      <c r="BG12" s="1">
        <v>8</v>
      </c>
      <c r="BH12" s="1">
        <v>27</v>
      </c>
      <c r="BI12" s="1">
        <v>6</v>
      </c>
      <c r="BJ12" s="1" t="s">
        <v>42</v>
      </c>
      <c r="BK12" s="1" t="s">
        <v>42</v>
      </c>
      <c r="BL12" s="1" t="s">
        <v>42</v>
      </c>
      <c r="BM12" s="1" t="s">
        <v>42</v>
      </c>
      <c r="BN12" s="1" t="s">
        <v>42</v>
      </c>
      <c r="BO12" s="23">
        <v>217</v>
      </c>
      <c r="BP12" s="23">
        <v>23</v>
      </c>
      <c r="BQ12" s="1" t="s">
        <v>42</v>
      </c>
      <c r="BR12" s="1" t="s">
        <v>42</v>
      </c>
      <c r="BS12" s="56">
        <v>240</v>
      </c>
      <c r="BT12" s="1">
        <f t="shared" si="2"/>
        <v>240</v>
      </c>
      <c r="BU12" s="1">
        <f t="shared" si="2"/>
        <v>240</v>
      </c>
      <c r="BV12" s="4">
        <v>14</v>
      </c>
      <c r="BW12" s="4">
        <v>7</v>
      </c>
      <c r="BX12" s="4">
        <v>42</v>
      </c>
      <c r="BY12" s="4">
        <v>63</v>
      </c>
      <c r="BZ12" s="4">
        <v>58</v>
      </c>
      <c r="CA12" s="4">
        <v>63</v>
      </c>
      <c r="CB12" s="4">
        <v>64</v>
      </c>
      <c r="CC12" s="4">
        <v>65</v>
      </c>
      <c r="CD12" s="4">
        <v>29</v>
      </c>
      <c r="CE12" s="4">
        <v>21</v>
      </c>
      <c r="CF12" s="4">
        <v>27</v>
      </c>
      <c r="CG12" s="4">
        <v>15</v>
      </c>
      <c r="CH12" s="4" t="s">
        <v>42</v>
      </c>
      <c r="CI12" s="4" t="s">
        <v>42</v>
      </c>
      <c r="CJ12" s="4" t="s">
        <v>42</v>
      </c>
      <c r="CK12" s="4" t="s">
        <v>42</v>
      </c>
      <c r="CL12" s="4" t="s">
        <v>42</v>
      </c>
      <c r="CM12" s="4" t="s">
        <v>42</v>
      </c>
      <c r="CN12" s="4" t="s">
        <v>42</v>
      </c>
      <c r="CO12" s="4" t="s">
        <v>42</v>
      </c>
      <c r="CP12" s="4" t="s">
        <v>42</v>
      </c>
      <c r="CQ12" s="4" t="s">
        <v>42</v>
      </c>
      <c r="CR12" s="4" t="s">
        <v>42</v>
      </c>
      <c r="CS12" s="4" t="s">
        <v>42</v>
      </c>
      <c r="CT12" s="4" t="s">
        <v>42</v>
      </c>
      <c r="CU12" s="26">
        <v>234</v>
      </c>
      <c r="CV12" s="4" t="s">
        <v>42</v>
      </c>
      <c r="CW12" s="26">
        <v>234</v>
      </c>
      <c r="CX12" s="26">
        <f t="shared" si="3"/>
        <v>234</v>
      </c>
      <c r="CY12" s="26">
        <f t="shared" si="3"/>
        <v>234</v>
      </c>
      <c r="CZ12" s="10">
        <v>13</v>
      </c>
      <c r="DA12" s="10">
        <v>7</v>
      </c>
      <c r="DB12" s="10">
        <v>42</v>
      </c>
      <c r="DC12" s="10">
        <v>60</v>
      </c>
      <c r="DD12" s="10">
        <v>56</v>
      </c>
      <c r="DE12" s="10">
        <v>62</v>
      </c>
      <c r="DF12" s="10">
        <v>64</v>
      </c>
      <c r="DG12" s="10">
        <v>65</v>
      </c>
      <c r="DH12" s="10">
        <v>28</v>
      </c>
      <c r="DI12" s="10">
        <v>21</v>
      </c>
      <c r="DJ12" s="10">
        <v>27</v>
      </c>
      <c r="DK12" s="10">
        <v>15</v>
      </c>
      <c r="DL12" s="10" t="s">
        <v>42</v>
      </c>
      <c r="DM12" s="10" t="s">
        <v>42</v>
      </c>
      <c r="DN12" s="10" t="s">
        <v>42</v>
      </c>
      <c r="DO12" s="10" t="s">
        <v>42</v>
      </c>
      <c r="DP12" s="10" t="s">
        <v>42</v>
      </c>
      <c r="DQ12" s="10" t="s">
        <v>42</v>
      </c>
      <c r="DR12" s="10" t="s">
        <v>42</v>
      </c>
      <c r="DS12" s="10" t="s">
        <v>42</v>
      </c>
      <c r="DT12" s="10" t="s">
        <v>42</v>
      </c>
      <c r="DU12" s="10" t="s">
        <v>42</v>
      </c>
      <c r="DV12" s="10" t="s">
        <v>42</v>
      </c>
      <c r="DW12" s="10" t="s">
        <v>42</v>
      </c>
      <c r="DX12" s="10" t="s">
        <v>42</v>
      </c>
      <c r="DY12" s="10" t="s">
        <v>42</v>
      </c>
      <c r="DZ12" s="10">
        <v>230</v>
      </c>
      <c r="EA12" s="10">
        <v>230</v>
      </c>
      <c r="EB12" s="10">
        <f t="shared" si="4"/>
        <v>230</v>
      </c>
      <c r="EC12" s="10">
        <f t="shared" si="4"/>
        <v>230</v>
      </c>
      <c r="ED12" s="7">
        <v>13</v>
      </c>
      <c r="EE12" s="7">
        <v>13</v>
      </c>
      <c r="EF12" s="7">
        <v>42</v>
      </c>
      <c r="EG12" s="7">
        <v>42</v>
      </c>
      <c r="EH12" s="7">
        <v>57</v>
      </c>
      <c r="EI12" s="7">
        <v>57</v>
      </c>
      <c r="EJ12" s="7">
        <v>64</v>
      </c>
      <c r="EK12" s="7">
        <v>64</v>
      </c>
      <c r="EL12" s="7">
        <v>28</v>
      </c>
      <c r="EM12" s="7">
        <v>28</v>
      </c>
      <c r="EN12" s="7">
        <v>27</v>
      </c>
      <c r="EO12" s="7">
        <v>27</v>
      </c>
      <c r="EP12" s="6" t="s">
        <v>42</v>
      </c>
      <c r="EQ12" s="6" t="s">
        <v>42</v>
      </c>
      <c r="ER12" s="6" t="s">
        <v>42</v>
      </c>
      <c r="ES12" s="6" t="s">
        <v>42</v>
      </c>
      <c r="ET12" s="6" t="s">
        <v>42</v>
      </c>
      <c r="EU12" s="6" t="s">
        <v>42</v>
      </c>
      <c r="EV12" s="6" t="s">
        <v>42</v>
      </c>
      <c r="EW12" s="6" t="s">
        <v>42</v>
      </c>
      <c r="EX12" s="24" t="s">
        <v>42</v>
      </c>
      <c r="EY12" s="6">
        <v>231</v>
      </c>
      <c r="EZ12" s="7">
        <f t="shared" si="5"/>
        <v>231</v>
      </c>
      <c r="FA12" s="7">
        <f t="shared" si="5"/>
        <v>231</v>
      </c>
      <c r="FB12" s="8">
        <v>13</v>
      </c>
      <c r="FC12" s="8">
        <v>13</v>
      </c>
      <c r="FD12" s="8">
        <v>42</v>
      </c>
      <c r="FE12" s="8">
        <v>42</v>
      </c>
      <c r="FF12" s="8">
        <v>56</v>
      </c>
      <c r="FG12" s="8">
        <v>56</v>
      </c>
      <c r="FH12" s="8">
        <v>63</v>
      </c>
      <c r="FI12" s="8">
        <v>63</v>
      </c>
      <c r="FJ12" s="8">
        <v>28</v>
      </c>
      <c r="FK12" s="8">
        <v>28</v>
      </c>
      <c r="FL12" s="8">
        <v>27</v>
      </c>
      <c r="FM12" s="8">
        <v>27</v>
      </c>
      <c r="FN12" s="3" t="s">
        <v>42</v>
      </c>
      <c r="FO12" s="3" t="s">
        <v>42</v>
      </c>
      <c r="FP12" s="3" t="s">
        <v>42</v>
      </c>
      <c r="FQ12" s="3" t="s">
        <v>42</v>
      </c>
      <c r="FR12" s="3" t="s">
        <v>42</v>
      </c>
      <c r="FS12" s="3" t="s">
        <v>42</v>
      </c>
      <c r="FT12" s="3" t="s">
        <v>42</v>
      </c>
      <c r="FU12" s="3" t="s">
        <v>42</v>
      </c>
      <c r="FV12" s="3" t="s">
        <v>42</v>
      </c>
      <c r="FW12" s="3">
        <v>229</v>
      </c>
      <c r="FX12" s="8">
        <f t="shared" si="6"/>
        <v>229</v>
      </c>
      <c r="FY12" s="8">
        <f t="shared" si="6"/>
        <v>229</v>
      </c>
      <c r="FZ12" s="17">
        <v>8</v>
      </c>
      <c r="GA12" s="17">
        <v>34</v>
      </c>
      <c r="GB12" s="17">
        <v>45</v>
      </c>
      <c r="GC12" s="17">
        <v>33</v>
      </c>
      <c r="GD12" s="17">
        <v>10</v>
      </c>
      <c r="GE12" s="17">
        <v>17</v>
      </c>
      <c r="GF12" s="16" t="s">
        <v>42</v>
      </c>
      <c r="GG12" s="16" t="s">
        <v>42</v>
      </c>
      <c r="GH12" s="16" t="s">
        <v>42</v>
      </c>
      <c r="GI12" s="16" t="s">
        <v>42</v>
      </c>
      <c r="GJ12" s="16" t="s">
        <v>42</v>
      </c>
      <c r="GK12" s="16" t="s">
        <v>42</v>
      </c>
      <c r="GL12" s="16" t="s">
        <v>42</v>
      </c>
      <c r="GM12" s="16" t="s">
        <v>42</v>
      </c>
      <c r="GN12" s="16" t="s">
        <v>42</v>
      </c>
      <c r="GO12" s="16" t="s">
        <v>42</v>
      </c>
      <c r="GP12" s="16">
        <f t="shared" si="7"/>
        <v>147</v>
      </c>
    </row>
    <row r="13" spans="1:198" x14ac:dyDescent="0.25">
      <c r="A13" s="1" t="s">
        <v>62</v>
      </c>
      <c r="B13" s="9">
        <v>10</v>
      </c>
      <c r="C13" s="9">
        <v>6</v>
      </c>
      <c r="D13" s="9">
        <v>48</v>
      </c>
      <c r="E13" s="9">
        <v>43</v>
      </c>
      <c r="F13" s="9">
        <v>64</v>
      </c>
      <c r="G13" s="9">
        <v>80</v>
      </c>
      <c r="H13" s="9">
        <v>63</v>
      </c>
      <c r="I13" s="9">
        <v>63</v>
      </c>
      <c r="J13" s="9">
        <v>32</v>
      </c>
      <c r="K13" s="9">
        <v>23</v>
      </c>
      <c r="L13" s="9">
        <v>32</v>
      </c>
      <c r="M13" s="9">
        <v>34</v>
      </c>
      <c r="N13" s="64" t="s">
        <v>42</v>
      </c>
      <c r="O13" s="9" t="s">
        <v>42</v>
      </c>
      <c r="P13" s="9" t="s">
        <v>42</v>
      </c>
      <c r="Q13" s="9" t="s">
        <v>42</v>
      </c>
      <c r="R13" s="9">
        <v>249</v>
      </c>
      <c r="S13" s="59">
        <v>200</v>
      </c>
      <c r="T13" s="59">
        <v>49</v>
      </c>
      <c r="U13" s="9">
        <v>249</v>
      </c>
      <c r="V13" s="9">
        <v>249</v>
      </c>
      <c r="W13" s="9">
        <v>249</v>
      </c>
      <c r="X13" s="9">
        <f>SUM(B13+D13+F13+H13+J13+L13)</f>
        <v>249</v>
      </c>
      <c r="Y13" s="9">
        <v>249</v>
      </c>
      <c r="Z13" s="2">
        <v>10</v>
      </c>
      <c r="AA13" s="2">
        <v>4</v>
      </c>
      <c r="AB13" s="2">
        <v>48</v>
      </c>
      <c r="AC13" s="2">
        <v>42</v>
      </c>
      <c r="AD13" s="2">
        <v>62</v>
      </c>
      <c r="AE13" s="2">
        <v>80</v>
      </c>
      <c r="AF13" s="2">
        <v>62</v>
      </c>
      <c r="AG13" s="2">
        <v>62</v>
      </c>
      <c r="AH13" s="2">
        <v>29</v>
      </c>
      <c r="AI13" s="2">
        <v>22</v>
      </c>
      <c r="AJ13" s="2">
        <v>32</v>
      </c>
      <c r="AK13" s="2">
        <v>33</v>
      </c>
      <c r="AL13" s="2" t="s">
        <v>42</v>
      </c>
      <c r="AM13" s="2" t="s">
        <v>42</v>
      </c>
      <c r="AN13" s="2" t="s">
        <v>42</v>
      </c>
      <c r="AO13" s="2" t="s">
        <v>42</v>
      </c>
      <c r="AP13" s="2">
        <v>243</v>
      </c>
      <c r="AQ13" s="2" t="s">
        <v>42</v>
      </c>
      <c r="AR13" s="2" t="s">
        <v>42</v>
      </c>
      <c r="AS13" s="2" t="s">
        <v>42</v>
      </c>
      <c r="AT13" s="2" t="s">
        <v>42</v>
      </c>
      <c r="AU13" s="58">
        <v>243</v>
      </c>
      <c r="AV13" s="2">
        <f t="shared" si="1"/>
        <v>243</v>
      </c>
      <c r="AW13" s="2">
        <f t="shared" si="1"/>
        <v>243</v>
      </c>
      <c r="AX13" s="1">
        <v>9</v>
      </c>
      <c r="AY13" s="1">
        <v>3</v>
      </c>
      <c r="AZ13" s="1">
        <v>48</v>
      </c>
      <c r="BA13" s="1">
        <v>43</v>
      </c>
      <c r="BB13" s="1">
        <v>58</v>
      </c>
      <c r="BC13" s="1">
        <v>77</v>
      </c>
      <c r="BD13" s="1">
        <v>61</v>
      </c>
      <c r="BE13" s="1">
        <v>60</v>
      </c>
      <c r="BF13" s="1">
        <v>29</v>
      </c>
      <c r="BG13" s="1">
        <v>22</v>
      </c>
      <c r="BH13" s="1">
        <v>31</v>
      </c>
      <c r="BI13" s="1">
        <v>31</v>
      </c>
      <c r="BJ13" s="1" t="s">
        <v>42</v>
      </c>
      <c r="BK13" s="1" t="s">
        <v>42</v>
      </c>
      <c r="BL13" s="1" t="s">
        <v>42</v>
      </c>
      <c r="BM13" s="1" t="s">
        <v>42</v>
      </c>
      <c r="BN13" s="1" t="s">
        <v>42</v>
      </c>
      <c r="BO13" s="23">
        <v>209</v>
      </c>
      <c r="BP13" s="23">
        <v>27</v>
      </c>
      <c r="BQ13" s="1" t="s">
        <v>42</v>
      </c>
      <c r="BR13" s="1" t="s">
        <v>42</v>
      </c>
      <c r="BS13" s="60">
        <v>236</v>
      </c>
      <c r="BT13" s="1">
        <f t="shared" si="2"/>
        <v>236</v>
      </c>
      <c r="BU13" s="1">
        <f t="shared" si="2"/>
        <v>236</v>
      </c>
      <c r="BV13" s="4">
        <v>9</v>
      </c>
      <c r="BW13" s="4">
        <v>2</v>
      </c>
      <c r="BX13" s="4">
        <v>48</v>
      </c>
      <c r="BY13" s="4">
        <v>44</v>
      </c>
      <c r="BZ13" s="4">
        <v>57</v>
      </c>
      <c r="CA13" s="4">
        <v>45</v>
      </c>
      <c r="CB13" s="4">
        <v>58</v>
      </c>
      <c r="CC13" s="4">
        <v>41</v>
      </c>
      <c r="CD13" s="4">
        <v>28</v>
      </c>
      <c r="CE13" s="4">
        <v>11</v>
      </c>
      <c r="CF13" s="4">
        <v>29</v>
      </c>
      <c r="CG13" s="4">
        <v>86</v>
      </c>
      <c r="CH13" s="4" t="s">
        <v>42</v>
      </c>
      <c r="CI13" s="4" t="s">
        <v>42</v>
      </c>
      <c r="CJ13" s="4" t="s">
        <v>42</v>
      </c>
      <c r="CK13" s="4" t="s">
        <v>42</v>
      </c>
      <c r="CL13" s="4" t="s">
        <v>42</v>
      </c>
      <c r="CM13" s="4" t="s">
        <v>42</v>
      </c>
      <c r="CN13" s="4" t="s">
        <v>42</v>
      </c>
      <c r="CO13" s="4" t="s">
        <v>42</v>
      </c>
      <c r="CP13" s="4" t="s">
        <v>42</v>
      </c>
      <c r="CQ13" s="4" t="s">
        <v>42</v>
      </c>
      <c r="CR13" s="4" t="s">
        <v>42</v>
      </c>
      <c r="CS13" s="4" t="s">
        <v>42</v>
      </c>
      <c r="CT13" s="4" t="s">
        <v>42</v>
      </c>
      <c r="CU13" s="26">
        <v>229</v>
      </c>
      <c r="CV13" s="4" t="s">
        <v>42</v>
      </c>
      <c r="CW13" s="26">
        <v>229</v>
      </c>
      <c r="CX13" s="26">
        <f t="shared" si="3"/>
        <v>229</v>
      </c>
      <c r="CY13" s="26">
        <f t="shared" si="3"/>
        <v>229</v>
      </c>
      <c r="CZ13" s="10">
        <v>8</v>
      </c>
      <c r="DA13" s="10">
        <v>2</v>
      </c>
      <c r="DB13" s="10">
        <v>48</v>
      </c>
      <c r="DC13" s="10">
        <v>43</v>
      </c>
      <c r="DD13" s="10">
        <v>55</v>
      </c>
      <c r="DE13" s="10">
        <v>43</v>
      </c>
      <c r="DF13" s="10">
        <v>58</v>
      </c>
      <c r="DG13" s="10">
        <v>39</v>
      </c>
      <c r="DH13" s="10">
        <v>27</v>
      </c>
      <c r="DI13" s="10">
        <v>11</v>
      </c>
      <c r="DJ13" s="10">
        <v>27</v>
      </c>
      <c r="DK13" s="10">
        <v>85</v>
      </c>
      <c r="DL13" s="10" t="s">
        <v>42</v>
      </c>
      <c r="DM13" s="10" t="s">
        <v>42</v>
      </c>
      <c r="DN13" s="10" t="s">
        <v>42</v>
      </c>
      <c r="DO13" s="10" t="s">
        <v>42</v>
      </c>
      <c r="DP13" s="10" t="s">
        <v>42</v>
      </c>
      <c r="DQ13" s="10" t="s">
        <v>42</v>
      </c>
      <c r="DR13" s="10" t="s">
        <v>42</v>
      </c>
      <c r="DS13" s="10" t="s">
        <v>42</v>
      </c>
      <c r="DT13" s="10" t="s">
        <v>42</v>
      </c>
      <c r="DU13" s="10" t="s">
        <v>42</v>
      </c>
      <c r="DV13" s="10" t="s">
        <v>42</v>
      </c>
      <c r="DW13" s="10" t="s">
        <v>42</v>
      </c>
      <c r="DX13" s="10" t="s">
        <v>42</v>
      </c>
      <c r="DY13" s="10" t="s">
        <v>42</v>
      </c>
      <c r="DZ13" s="10">
        <v>223</v>
      </c>
      <c r="EA13" s="10">
        <v>223</v>
      </c>
      <c r="EB13" s="10">
        <f t="shared" si="4"/>
        <v>223</v>
      </c>
      <c r="EC13" s="10">
        <f t="shared" si="4"/>
        <v>223</v>
      </c>
      <c r="ED13" s="7">
        <v>8</v>
      </c>
      <c r="EE13" s="7">
        <v>8</v>
      </c>
      <c r="EF13" s="7">
        <v>47</v>
      </c>
      <c r="EG13" s="7">
        <v>47</v>
      </c>
      <c r="EH13" s="7">
        <v>57</v>
      </c>
      <c r="EI13" s="7">
        <v>57</v>
      </c>
      <c r="EJ13" s="7">
        <v>58</v>
      </c>
      <c r="EK13" s="7">
        <v>58</v>
      </c>
      <c r="EL13" s="7">
        <v>26</v>
      </c>
      <c r="EM13" s="7">
        <v>26</v>
      </c>
      <c r="EN13" s="7">
        <v>26</v>
      </c>
      <c r="EO13" s="7">
        <v>26</v>
      </c>
      <c r="EP13" s="6" t="s">
        <v>42</v>
      </c>
      <c r="EQ13" s="6" t="s">
        <v>42</v>
      </c>
      <c r="ER13" s="6" t="s">
        <v>42</v>
      </c>
      <c r="ES13" s="6" t="s">
        <v>42</v>
      </c>
      <c r="ET13" s="6" t="s">
        <v>42</v>
      </c>
      <c r="EU13" s="6" t="s">
        <v>42</v>
      </c>
      <c r="EV13" s="6" t="s">
        <v>42</v>
      </c>
      <c r="EW13" s="6" t="s">
        <v>42</v>
      </c>
      <c r="EX13" s="24" t="s">
        <v>42</v>
      </c>
      <c r="EY13" s="6">
        <v>222</v>
      </c>
      <c r="EZ13" s="7">
        <f t="shared" si="5"/>
        <v>222</v>
      </c>
      <c r="FA13" s="7">
        <f t="shared" si="5"/>
        <v>222</v>
      </c>
      <c r="FB13" s="8">
        <v>8</v>
      </c>
      <c r="FC13" s="8">
        <v>8</v>
      </c>
      <c r="FD13" s="8">
        <v>48</v>
      </c>
      <c r="FE13" s="8">
        <v>48</v>
      </c>
      <c r="FF13" s="8">
        <v>56</v>
      </c>
      <c r="FG13" s="8">
        <v>56</v>
      </c>
      <c r="FH13" s="8">
        <v>58</v>
      </c>
      <c r="FI13" s="8">
        <v>58</v>
      </c>
      <c r="FJ13" s="8">
        <v>26</v>
      </c>
      <c r="FK13" s="8">
        <v>26</v>
      </c>
      <c r="FL13" s="8">
        <v>26</v>
      </c>
      <c r="FM13" s="8">
        <v>26</v>
      </c>
      <c r="FN13" s="3" t="s">
        <v>42</v>
      </c>
      <c r="FO13" s="3" t="s">
        <v>42</v>
      </c>
      <c r="FP13" s="3" t="s">
        <v>42</v>
      </c>
      <c r="FQ13" s="3" t="s">
        <v>42</v>
      </c>
      <c r="FR13" s="3" t="s">
        <v>42</v>
      </c>
      <c r="FS13" s="3" t="s">
        <v>42</v>
      </c>
      <c r="FT13" s="3" t="s">
        <v>42</v>
      </c>
      <c r="FU13" s="3" t="s">
        <v>42</v>
      </c>
      <c r="FV13" s="3" t="s">
        <v>42</v>
      </c>
      <c r="FW13" s="3">
        <v>222</v>
      </c>
      <c r="FX13" s="8">
        <f t="shared" si="6"/>
        <v>222</v>
      </c>
      <c r="FY13" s="8">
        <f t="shared" si="6"/>
        <v>222</v>
      </c>
      <c r="FZ13" s="17">
        <v>3</v>
      </c>
      <c r="GA13" s="17">
        <v>26</v>
      </c>
      <c r="GB13" s="17">
        <v>50</v>
      </c>
      <c r="GC13" s="17">
        <v>34</v>
      </c>
      <c r="GD13" s="17">
        <v>4</v>
      </c>
      <c r="GE13" s="17">
        <v>12</v>
      </c>
      <c r="GF13" s="16" t="s">
        <v>42</v>
      </c>
      <c r="GG13" s="16" t="s">
        <v>42</v>
      </c>
      <c r="GH13" s="16" t="s">
        <v>42</v>
      </c>
      <c r="GI13" s="16" t="s">
        <v>42</v>
      </c>
      <c r="GJ13" s="16" t="s">
        <v>42</v>
      </c>
      <c r="GK13" s="16" t="s">
        <v>42</v>
      </c>
      <c r="GL13" s="16" t="s">
        <v>42</v>
      </c>
      <c r="GM13" s="16" t="s">
        <v>42</v>
      </c>
      <c r="GN13" s="16" t="s">
        <v>42</v>
      </c>
      <c r="GO13" s="16" t="s">
        <v>42</v>
      </c>
      <c r="GP13" s="16">
        <f t="shared" si="7"/>
        <v>129</v>
      </c>
    </row>
    <row r="20" spans="18:18" x14ac:dyDescent="0.25">
      <c r="R20" s="22"/>
    </row>
    <row r="21" spans="18:18" x14ac:dyDescent="0.25">
      <c r="R21" s="22"/>
    </row>
    <row r="22" spans="18:18" x14ac:dyDescent="0.25">
      <c r="R22" s="22"/>
    </row>
    <row r="23" spans="18:18" x14ac:dyDescent="0.25">
      <c r="R23" s="22"/>
    </row>
    <row r="24" spans="18:18" x14ac:dyDescent="0.25">
      <c r="R24" s="22"/>
    </row>
    <row r="25" spans="18:18" x14ac:dyDescent="0.25">
      <c r="R25" s="22"/>
    </row>
    <row r="26" spans="18:18" x14ac:dyDescent="0.25">
      <c r="R26" s="18"/>
    </row>
    <row r="27" spans="18:18" x14ac:dyDescent="0.25">
      <c r="R27" s="18"/>
    </row>
  </sheetData>
  <mergeCells count="90">
    <mergeCell ref="FN3:FQ3"/>
    <mergeCell ref="FN4:FO4"/>
    <mergeCell ref="FP4:FQ4"/>
    <mergeCell ref="GF3:GI3"/>
    <mergeCell ref="GF4:GG4"/>
    <mergeCell ref="GH4:GI4"/>
    <mergeCell ref="FX4:FY4"/>
    <mergeCell ref="EP3:ES3"/>
    <mergeCell ref="EP4:EQ4"/>
    <mergeCell ref="ER4:ES4"/>
    <mergeCell ref="N4:O4"/>
    <mergeCell ref="P4:Q4"/>
    <mergeCell ref="AL3:AO3"/>
    <mergeCell ref="AL4:AM4"/>
    <mergeCell ref="AN4:AO4"/>
    <mergeCell ref="X4:Y4"/>
    <mergeCell ref="AV4:AW4"/>
    <mergeCell ref="CX4:CY4"/>
    <mergeCell ref="EB4:EC4"/>
    <mergeCell ref="CB3:CC3"/>
    <mergeCell ref="CD3:CE3"/>
    <mergeCell ref="CF3:CG3"/>
    <mergeCell ref="BZ3:CA3"/>
    <mergeCell ref="EZ4:FA4"/>
    <mergeCell ref="CO4:CT4"/>
    <mergeCell ref="DS4:DX4"/>
    <mergeCell ref="BT4:BU4"/>
    <mergeCell ref="BJ4:BK4"/>
    <mergeCell ref="BL4:BM4"/>
    <mergeCell ref="CH4:CI4"/>
    <mergeCell ref="CJ4:CK4"/>
    <mergeCell ref="DL4:DM4"/>
    <mergeCell ref="DN4:DO4"/>
    <mergeCell ref="CH3:CK3"/>
    <mergeCell ref="DL3:DO3"/>
    <mergeCell ref="EN3:EO3"/>
    <mergeCell ref="ED2:FA2"/>
    <mergeCell ref="FJ3:FK3"/>
    <mergeCell ref="ED3:EE3"/>
    <mergeCell ref="EF3:EG3"/>
    <mergeCell ref="EL3:EM3"/>
    <mergeCell ref="EH3:EI3"/>
    <mergeCell ref="EJ3:EK3"/>
    <mergeCell ref="CZ3:DA3"/>
    <mergeCell ref="DB3:DC3"/>
    <mergeCell ref="DD3:DE3"/>
    <mergeCell ref="DF3:DG3"/>
    <mergeCell ref="DH3:DI3"/>
    <mergeCell ref="DJ3:DK3"/>
    <mergeCell ref="FL3:FM3"/>
    <mergeCell ref="FB3:FC3"/>
    <mergeCell ref="FD3:FE3"/>
    <mergeCell ref="FF3:FG3"/>
    <mergeCell ref="FH3:FI3"/>
    <mergeCell ref="AH3:AI3"/>
    <mergeCell ref="AJ3:AK3"/>
    <mergeCell ref="AP3:AU3"/>
    <mergeCell ref="BV3:BW3"/>
    <mergeCell ref="BX3:BY3"/>
    <mergeCell ref="AX3:AY3"/>
    <mergeCell ref="AZ3:BA3"/>
    <mergeCell ref="BB3:BC3"/>
    <mergeCell ref="BD3:BE3"/>
    <mergeCell ref="BF3:BG3"/>
    <mergeCell ref="BH3:BI3"/>
    <mergeCell ref="BN3:BS3"/>
    <mergeCell ref="AV3:AW3"/>
    <mergeCell ref="BT3:BU3"/>
    <mergeCell ref="BJ3:BM3"/>
    <mergeCell ref="AF3:AG3"/>
    <mergeCell ref="B3:C3"/>
    <mergeCell ref="D3:E3"/>
    <mergeCell ref="F3:G3"/>
    <mergeCell ref="H3:I3"/>
    <mergeCell ref="J3:K3"/>
    <mergeCell ref="L3:M3"/>
    <mergeCell ref="R3:W3"/>
    <mergeCell ref="X3:Y3"/>
    <mergeCell ref="Z3:AA3"/>
    <mergeCell ref="AB3:AC3"/>
    <mergeCell ref="AD3:AE3"/>
    <mergeCell ref="N3:Q3"/>
    <mergeCell ref="A1:GP1"/>
    <mergeCell ref="B2:X2"/>
    <mergeCell ref="BV2:CY2"/>
    <mergeCell ref="FB2:FX2"/>
    <mergeCell ref="FZ2:GP2"/>
    <mergeCell ref="CZ2:EC2"/>
    <mergeCell ref="Z2:AW2"/>
    <mergeCell ref="AX2:BU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12"/>
  <sheetViews>
    <sheetView topLeftCell="DI2" zoomScaleNormal="100" workbookViewId="0">
      <selection activeCell="EP17" sqref="EP17"/>
    </sheetView>
  </sheetViews>
  <sheetFormatPr defaultRowHeight="15" x14ac:dyDescent="0.25"/>
  <cols>
    <col min="2" max="2" width="6.28515625" bestFit="1" customWidth="1"/>
    <col min="3" max="3" width="3.42578125" bestFit="1" customWidth="1"/>
    <col min="4" max="4" width="6.28515625" bestFit="1" customWidth="1"/>
    <col min="5" max="5" width="3.42578125" bestFit="1" customWidth="1"/>
    <col min="6" max="6" width="6.28515625" bestFit="1" customWidth="1"/>
    <col min="7" max="7" width="3.42578125" bestFit="1" customWidth="1"/>
    <col min="8" max="8" width="6.28515625" bestFit="1" customWidth="1"/>
    <col min="9" max="9" width="3.42578125" bestFit="1" customWidth="1"/>
    <col min="10" max="10" width="6.28515625" bestFit="1" customWidth="1"/>
    <col min="11" max="11" width="3.42578125" bestFit="1" customWidth="1"/>
    <col min="12" max="12" width="6.5703125" customWidth="1"/>
    <col min="13" max="13" width="5.7109375" bestFit="1" customWidth="1"/>
    <col min="14" max="14" width="6.42578125" bestFit="1" customWidth="1"/>
    <col min="15" max="16" width="5.42578125" bestFit="1" customWidth="1"/>
    <col min="17" max="17" width="8.28515625" bestFit="1" customWidth="1"/>
    <col min="18" max="18" width="5.7109375" bestFit="1" customWidth="1"/>
    <col min="19" max="19" width="3.28515625" bestFit="1" customWidth="1"/>
    <col min="20" max="20" width="6.28515625" bestFit="1" customWidth="1"/>
    <col min="21" max="21" width="3.42578125" bestFit="1" customWidth="1"/>
    <col min="22" max="22" width="6.28515625" bestFit="1" customWidth="1"/>
    <col min="23" max="23" width="3.42578125" bestFit="1" customWidth="1"/>
    <col min="24" max="24" width="6.28515625" bestFit="1" customWidth="1"/>
    <col min="25" max="25" width="3.42578125" bestFit="1" customWidth="1"/>
    <col min="26" max="26" width="6.28515625" bestFit="1" customWidth="1"/>
    <col min="27" max="27" width="3.42578125" bestFit="1" customWidth="1"/>
    <col min="28" max="28" width="6.28515625" bestFit="1" customWidth="1"/>
    <col min="29" max="29" width="3.42578125" bestFit="1" customWidth="1"/>
    <col min="30" max="30" width="6.28515625" customWidth="1"/>
    <col min="31" max="31" width="5.7109375" bestFit="1" customWidth="1"/>
    <col min="32" max="32" width="6.42578125" bestFit="1" customWidth="1"/>
    <col min="33" max="34" width="5.42578125" bestFit="1" customWidth="1"/>
    <col min="35" max="35" width="8.28515625" bestFit="1" customWidth="1"/>
    <col min="36" max="36" width="5.7109375" bestFit="1" customWidth="1"/>
    <col min="37" max="37" width="3.28515625" bestFit="1" customWidth="1"/>
    <col min="38" max="38" width="6.28515625" bestFit="1" customWidth="1"/>
    <col min="39" max="39" width="3.42578125" bestFit="1" customWidth="1"/>
    <col min="40" max="40" width="6.28515625" bestFit="1" customWidth="1"/>
    <col min="41" max="41" width="3.42578125" bestFit="1" customWidth="1"/>
    <col min="42" max="42" width="6.28515625" bestFit="1" customWidth="1"/>
    <col min="43" max="43" width="3.42578125" bestFit="1" customWidth="1"/>
    <col min="44" max="44" width="6.28515625" bestFit="1" customWidth="1"/>
    <col min="45" max="45" width="3.42578125" bestFit="1" customWidth="1"/>
    <col min="46" max="46" width="6.28515625" bestFit="1" customWidth="1"/>
    <col min="47" max="47" width="3.42578125" bestFit="1" customWidth="1"/>
    <col min="48" max="48" width="3.7109375" bestFit="1" customWidth="1"/>
    <col min="49" max="49" width="5.7109375" bestFit="1" customWidth="1"/>
    <col min="50" max="50" width="6.42578125" bestFit="1" customWidth="1"/>
    <col min="51" max="52" width="5.42578125" bestFit="1" customWidth="1"/>
    <col min="53" max="53" width="8.28515625" bestFit="1" customWidth="1"/>
    <col min="54" max="54" width="5.7109375" bestFit="1" customWidth="1"/>
    <col min="55" max="55" width="3.28515625" bestFit="1" customWidth="1"/>
    <col min="56" max="56" width="6.28515625" bestFit="1" customWidth="1"/>
    <col min="57" max="57" width="3.42578125" bestFit="1" customWidth="1"/>
    <col min="58" max="58" width="6.28515625" bestFit="1" customWidth="1"/>
    <col min="59" max="59" width="3.42578125" bestFit="1" customWidth="1"/>
    <col min="60" max="60" width="6.28515625" bestFit="1" customWidth="1"/>
    <col min="61" max="61" width="3.42578125" bestFit="1" customWidth="1"/>
    <col min="62" max="62" width="6.28515625" bestFit="1" customWidth="1"/>
    <col min="63" max="63" width="3.42578125" bestFit="1" customWidth="1"/>
    <col min="64" max="64" width="6.28515625" bestFit="1" customWidth="1"/>
    <col min="65" max="65" width="3.42578125" bestFit="1" customWidth="1"/>
    <col min="66" max="66" width="6.28515625" customWidth="1"/>
    <col min="67" max="67" width="5.7109375" bestFit="1" customWidth="1"/>
    <col min="68" max="68" width="6.42578125" bestFit="1" customWidth="1"/>
    <col min="69" max="69" width="4.7109375" bestFit="1" customWidth="1"/>
    <col min="70" max="70" width="5" bestFit="1" customWidth="1"/>
    <col min="71" max="71" width="4.5703125" bestFit="1" customWidth="1"/>
    <col min="72" max="72" width="4.7109375" bestFit="1" customWidth="1"/>
    <col min="73" max="73" width="5.28515625" bestFit="1" customWidth="1"/>
    <col min="74" max="75" width="5.42578125" bestFit="1" customWidth="1"/>
    <col min="76" max="76" width="8.28515625" bestFit="1" customWidth="1"/>
    <col min="77" max="77" width="5.7109375" bestFit="1" customWidth="1"/>
    <col min="78" max="78" width="3.28515625" bestFit="1" customWidth="1"/>
    <col min="79" max="79" width="6.28515625" bestFit="1" customWidth="1"/>
    <col min="80" max="80" width="3.42578125" bestFit="1" customWidth="1"/>
    <col min="81" max="81" width="6.28515625" bestFit="1" customWidth="1"/>
    <col min="82" max="82" width="3.42578125" bestFit="1" customWidth="1"/>
    <col min="83" max="83" width="6.28515625" bestFit="1" customWidth="1"/>
    <col min="84" max="84" width="3.42578125" bestFit="1" customWidth="1"/>
    <col min="85" max="85" width="6.28515625" bestFit="1" customWidth="1"/>
    <col min="86" max="86" width="3.42578125" bestFit="1" customWidth="1"/>
    <col min="87" max="87" width="6.28515625" bestFit="1" customWidth="1"/>
    <col min="88" max="88" width="3.42578125" bestFit="1" customWidth="1"/>
    <col min="89" max="89" width="6.42578125" customWidth="1"/>
    <col min="90" max="90" width="5.7109375" bestFit="1" customWidth="1"/>
    <col min="91" max="91" width="6.42578125" bestFit="1" customWidth="1"/>
    <col min="92" max="92" width="4.7109375" bestFit="1" customWidth="1"/>
    <col min="93" max="93" width="5" bestFit="1" customWidth="1"/>
    <col min="94" max="94" width="4.5703125" bestFit="1" customWidth="1"/>
    <col min="95" max="95" width="4.7109375" bestFit="1" customWidth="1"/>
    <col min="96" max="96" width="5.28515625" bestFit="1" customWidth="1"/>
    <col min="97" max="98" width="5.42578125" bestFit="1" customWidth="1"/>
    <col min="99" max="99" width="8.28515625" bestFit="1" customWidth="1"/>
    <col min="100" max="100" width="5.7109375" bestFit="1" customWidth="1"/>
    <col min="101" max="101" width="3.28515625" bestFit="1" customWidth="1"/>
    <col min="102" max="102" width="6.28515625" bestFit="1" customWidth="1"/>
    <col min="103" max="103" width="4.42578125" bestFit="1" customWidth="1"/>
    <col min="104" max="104" width="6.28515625" bestFit="1" customWidth="1"/>
    <col min="105" max="105" width="4.42578125" bestFit="1" customWidth="1"/>
    <col min="106" max="106" width="6.28515625" bestFit="1" customWidth="1"/>
    <col min="107" max="107" width="4.42578125" bestFit="1" customWidth="1"/>
    <col min="108" max="108" width="6.28515625" bestFit="1" customWidth="1"/>
    <col min="109" max="109" width="4.42578125" bestFit="1" customWidth="1"/>
    <col min="110" max="110" width="6.28515625" bestFit="1" customWidth="1"/>
    <col min="111" max="111" width="4.42578125" bestFit="1" customWidth="1"/>
    <col min="112" max="112" width="5.85546875" customWidth="1"/>
    <col min="113" max="113" width="5.7109375" bestFit="1" customWidth="1"/>
    <col min="114" max="114" width="6.42578125" bestFit="1" customWidth="1"/>
    <col min="115" max="116" width="5.42578125" bestFit="1" customWidth="1"/>
    <col min="117" max="117" width="8.28515625" bestFit="1" customWidth="1"/>
    <col min="118" max="118" width="6.28515625" bestFit="1" customWidth="1"/>
    <col min="119" max="119" width="4.42578125" bestFit="1" customWidth="1"/>
    <col min="120" max="120" width="6.28515625" bestFit="1" customWidth="1"/>
    <col min="121" max="121" width="4.42578125" bestFit="1" customWidth="1"/>
    <col min="122" max="122" width="6.28515625" bestFit="1" customWidth="1"/>
    <col min="123" max="123" width="4.42578125" bestFit="1" customWidth="1"/>
    <col min="124" max="124" width="6.28515625" bestFit="1" customWidth="1"/>
    <col min="125" max="125" width="4.42578125" bestFit="1" customWidth="1"/>
    <col min="126" max="126" width="6.28515625" bestFit="1" customWidth="1"/>
    <col min="127" max="127" width="4.42578125" bestFit="1" customWidth="1"/>
    <col min="128" max="128" width="6.28515625" bestFit="1" customWidth="1"/>
    <col min="129" max="129" width="4.42578125" bestFit="1" customWidth="1"/>
    <col min="130" max="130" width="7" customWidth="1"/>
    <col min="131" max="131" width="5.7109375" bestFit="1" customWidth="1"/>
    <col min="132" max="132" width="6.42578125" bestFit="1" customWidth="1"/>
    <col min="133" max="134" width="5.42578125" bestFit="1" customWidth="1"/>
    <col min="135" max="135" width="8.28515625" bestFit="1" customWidth="1"/>
    <col min="136" max="136" width="6.28515625" bestFit="1" customWidth="1"/>
    <col min="137" max="137" width="4.42578125" bestFit="1" customWidth="1"/>
    <col min="138" max="138" width="4.7109375" bestFit="1" customWidth="1"/>
    <col min="139" max="139" width="5" bestFit="1" customWidth="1"/>
    <col min="140" max="140" width="4.5703125" bestFit="1" customWidth="1"/>
    <col min="141" max="141" width="4.7109375" bestFit="1" customWidth="1"/>
    <col min="142" max="142" width="5.28515625" bestFit="1" customWidth="1"/>
    <col min="143" max="143" width="6.28515625" customWidth="1"/>
    <col min="144" max="144" width="5.7109375" bestFit="1" customWidth="1"/>
    <col min="145" max="145" width="6.42578125" bestFit="1" customWidth="1"/>
    <col min="146" max="147" width="5.42578125" bestFit="1" customWidth="1"/>
    <col min="148" max="148" width="8.28515625" bestFit="1" customWidth="1"/>
    <col min="149" max="149" width="6.7109375" bestFit="1" customWidth="1"/>
  </cols>
  <sheetData>
    <row r="1" spans="1:149" s="28" customFormat="1" ht="23.25" x14ac:dyDescent="0.3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</row>
    <row r="2" spans="1:149" s="28" customFormat="1" x14ac:dyDescent="0.25">
      <c r="A2" s="12" t="s">
        <v>1</v>
      </c>
      <c r="B2" s="97" t="s">
        <v>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13"/>
      <c r="N2" s="13"/>
      <c r="O2" s="13"/>
      <c r="P2" s="13"/>
      <c r="Q2" s="13"/>
      <c r="R2" s="13"/>
      <c r="S2" s="13"/>
      <c r="T2" s="97" t="s">
        <v>3</v>
      </c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39</v>
      </c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100"/>
      <c r="BD2" s="97" t="s">
        <v>4</v>
      </c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8" t="s">
        <v>40</v>
      </c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100"/>
      <c r="CX2" s="98" t="s">
        <v>41</v>
      </c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100"/>
      <c r="DP2" s="97" t="s">
        <v>38</v>
      </c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 t="s">
        <v>5</v>
      </c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</row>
    <row r="3" spans="1:149" s="28" customForma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97" t="s">
        <v>36</v>
      </c>
      <c r="BR3" s="97"/>
      <c r="BS3" s="97"/>
      <c r="BT3" s="97"/>
      <c r="BU3" s="97"/>
      <c r="BV3" s="97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</row>
    <row r="4" spans="1:149" s="28" customFormat="1" x14ac:dyDescent="0.25">
      <c r="A4" s="12"/>
      <c r="B4" s="97" t="s">
        <v>6</v>
      </c>
      <c r="C4" s="97"/>
      <c r="D4" s="97" t="s">
        <v>7</v>
      </c>
      <c r="E4" s="97"/>
      <c r="F4" s="97" t="s">
        <v>8</v>
      </c>
      <c r="G4" s="97"/>
      <c r="H4" s="97" t="s">
        <v>9</v>
      </c>
      <c r="I4" s="97"/>
      <c r="J4" s="97" t="s">
        <v>10</v>
      </c>
      <c r="K4" s="97"/>
      <c r="L4" s="14" t="s">
        <v>11</v>
      </c>
      <c r="M4" s="14"/>
      <c r="N4" s="14"/>
      <c r="O4" s="14"/>
      <c r="P4" s="14"/>
      <c r="Q4" s="14"/>
      <c r="R4" s="97" t="s">
        <v>12</v>
      </c>
      <c r="S4" s="97"/>
      <c r="T4" s="12" t="s">
        <v>6</v>
      </c>
      <c r="U4" s="12"/>
      <c r="V4" s="12" t="s">
        <v>7</v>
      </c>
      <c r="W4" s="12"/>
      <c r="X4" s="12" t="s">
        <v>8</v>
      </c>
      <c r="Y4" s="12"/>
      <c r="Z4" s="12" t="s">
        <v>9</v>
      </c>
      <c r="AA4" s="12"/>
      <c r="AB4" s="12" t="s">
        <v>10</v>
      </c>
      <c r="AC4" s="12"/>
      <c r="AD4" s="14" t="s">
        <v>11</v>
      </c>
      <c r="AE4" s="14"/>
      <c r="AF4" s="14"/>
      <c r="AG4" s="14"/>
      <c r="AH4" s="14"/>
      <c r="AI4" s="14"/>
      <c r="AJ4" s="97" t="s">
        <v>12</v>
      </c>
      <c r="AK4" s="97"/>
      <c r="AL4" s="12" t="s">
        <v>6</v>
      </c>
      <c r="AM4" s="12"/>
      <c r="AN4" s="12" t="s">
        <v>7</v>
      </c>
      <c r="AO4" s="12"/>
      <c r="AP4" s="12" t="s">
        <v>8</v>
      </c>
      <c r="AQ4" s="12"/>
      <c r="AR4" s="12" t="s">
        <v>9</v>
      </c>
      <c r="AS4" s="12"/>
      <c r="AT4" s="12" t="s">
        <v>10</v>
      </c>
      <c r="AU4" s="12"/>
      <c r="AV4" s="103" t="s">
        <v>11</v>
      </c>
      <c r="AW4" s="104"/>
      <c r="AX4" s="104"/>
      <c r="AY4" s="104"/>
      <c r="AZ4" s="104"/>
      <c r="BA4" s="105"/>
      <c r="BB4" s="97" t="s">
        <v>12</v>
      </c>
      <c r="BC4" s="97"/>
      <c r="BD4" s="97" t="s">
        <v>6</v>
      </c>
      <c r="BE4" s="97"/>
      <c r="BF4" s="97" t="s">
        <v>7</v>
      </c>
      <c r="BG4" s="97"/>
      <c r="BH4" s="97" t="s">
        <v>8</v>
      </c>
      <c r="BI4" s="97"/>
      <c r="BJ4" s="97" t="s">
        <v>9</v>
      </c>
      <c r="BK4" s="97"/>
      <c r="BL4" s="97" t="s">
        <v>10</v>
      </c>
      <c r="BM4" s="97"/>
      <c r="BN4" s="14" t="s">
        <v>11</v>
      </c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97" t="s">
        <v>12</v>
      </c>
      <c r="BZ4" s="97"/>
      <c r="CA4" s="97" t="s">
        <v>6</v>
      </c>
      <c r="CB4" s="97"/>
      <c r="CC4" s="97" t="s">
        <v>7</v>
      </c>
      <c r="CD4" s="97"/>
      <c r="CE4" s="97" t="s">
        <v>8</v>
      </c>
      <c r="CF4" s="97"/>
      <c r="CG4" s="97" t="s">
        <v>9</v>
      </c>
      <c r="CH4" s="97"/>
      <c r="CI4" s="97" t="s">
        <v>10</v>
      </c>
      <c r="CJ4" s="97"/>
      <c r="CK4" s="14" t="s">
        <v>11</v>
      </c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97" t="s">
        <v>12</v>
      </c>
      <c r="CW4" s="97"/>
      <c r="CX4" s="97" t="s">
        <v>6</v>
      </c>
      <c r="CY4" s="97"/>
      <c r="CZ4" s="97" t="s">
        <v>7</v>
      </c>
      <c r="DA4" s="97"/>
      <c r="DB4" s="97" t="s">
        <v>8</v>
      </c>
      <c r="DC4" s="97"/>
      <c r="DD4" s="97" t="s">
        <v>9</v>
      </c>
      <c r="DE4" s="97"/>
      <c r="DF4" s="97" t="s">
        <v>10</v>
      </c>
      <c r="DG4" s="97"/>
      <c r="DH4" s="14" t="s">
        <v>11</v>
      </c>
      <c r="DI4" s="14"/>
      <c r="DJ4" s="14"/>
      <c r="DK4" s="14"/>
      <c r="DL4" s="14"/>
      <c r="DM4" s="14"/>
      <c r="DN4" s="97" t="s">
        <v>13</v>
      </c>
      <c r="DO4" s="97"/>
      <c r="DP4" s="97" t="s">
        <v>6</v>
      </c>
      <c r="DQ4" s="97"/>
      <c r="DR4" s="97" t="s">
        <v>7</v>
      </c>
      <c r="DS4" s="97"/>
      <c r="DT4" s="97" t="s">
        <v>8</v>
      </c>
      <c r="DU4" s="97"/>
      <c r="DV4" s="97" t="s">
        <v>9</v>
      </c>
      <c r="DW4" s="97"/>
      <c r="DX4" s="97" t="s">
        <v>10</v>
      </c>
      <c r="DY4" s="97"/>
      <c r="DZ4" s="14" t="s">
        <v>11</v>
      </c>
      <c r="EA4" s="14"/>
      <c r="EB4" s="14"/>
      <c r="EC4" s="14"/>
      <c r="ED4" s="14"/>
      <c r="EE4" s="14"/>
      <c r="EF4" s="97" t="s">
        <v>13</v>
      </c>
      <c r="EG4" s="97"/>
      <c r="EH4" s="12" t="s">
        <v>6</v>
      </c>
      <c r="EI4" s="12" t="s">
        <v>7</v>
      </c>
      <c r="EJ4" s="12" t="s">
        <v>8</v>
      </c>
      <c r="EK4" s="12" t="s">
        <v>9</v>
      </c>
      <c r="EL4" s="12" t="s">
        <v>10</v>
      </c>
      <c r="EM4" s="14" t="s">
        <v>11</v>
      </c>
      <c r="EN4" s="14"/>
      <c r="EO4" s="14"/>
      <c r="EP4" s="14"/>
      <c r="EQ4" s="14"/>
      <c r="ER4" s="14"/>
      <c r="ES4" s="12" t="s">
        <v>12</v>
      </c>
    </row>
    <row r="5" spans="1:149" s="28" customFormat="1" ht="26.25" x14ac:dyDescent="0.25">
      <c r="A5" s="12"/>
      <c r="B5" s="13" t="s">
        <v>15</v>
      </c>
      <c r="C5" s="13" t="s">
        <v>14</v>
      </c>
      <c r="D5" s="13" t="s">
        <v>15</v>
      </c>
      <c r="E5" s="13" t="s">
        <v>14</v>
      </c>
      <c r="F5" s="13" t="s">
        <v>15</v>
      </c>
      <c r="G5" s="13" t="s">
        <v>14</v>
      </c>
      <c r="H5" s="13" t="s">
        <v>15</v>
      </c>
      <c r="I5" s="13" t="s">
        <v>14</v>
      </c>
      <c r="J5" s="13" t="s">
        <v>15</v>
      </c>
      <c r="K5" s="13" t="s">
        <v>14</v>
      </c>
      <c r="L5" s="13" t="s">
        <v>16</v>
      </c>
      <c r="M5" s="13" t="s">
        <v>17</v>
      </c>
      <c r="N5" s="13" t="s">
        <v>18</v>
      </c>
      <c r="O5" s="19" t="s">
        <v>19</v>
      </c>
      <c r="P5" s="19" t="s">
        <v>20</v>
      </c>
      <c r="Q5" s="19" t="s">
        <v>21</v>
      </c>
      <c r="R5" s="15" t="s">
        <v>15</v>
      </c>
      <c r="S5" s="15" t="s">
        <v>14</v>
      </c>
      <c r="T5" s="13" t="s">
        <v>15</v>
      </c>
      <c r="U5" s="13" t="s">
        <v>14</v>
      </c>
      <c r="V5" s="13" t="s">
        <v>15</v>
      </c>
      <c r="W5" s="13" t="s">
        <v>14</v>
      </c>
      <c r="X5" s="13" t="s">
        <v>15</v>
      </c>
      <c r="Y5" s="13" t="s">
        <v>14</v>
      </c>
      <c r="Z5" s="13" t="s">
        <v>15</v>
      </c>
      <c r="AA5" s="13" t="s">
        <v>14</v>
      </c>
      <c r="AB5" s="13" t="s">
        <v>15</v>
      </c>
      <c r="AC5" s="13" t="s">
        <v>14</v>
      </c>
      <c r="AD5" s="13" t="s">
        <v>22</v>
      </c>
      <c r="AE5" s="13" t="s">
        <v>17</v>
      </c>
      <c r="AF5" s="13" t="s">
        <v>18</v>
      </c>
      <c r="AG5" s="19" t="s">
        <v>19</v>
      </c>
      <c r="AH5" s="19" t="s">
        <v>20</v>
      </c>
      <c r="AI5" s="19" t="s">
        <v>21</v>
      </c>
      <c r="AJ5" s="15" t="s">
        <v>15</v>
      </c>
      <c r="AK5" s="15" t="s">
        <v>14</v>
      </c>
      <c r="AL5" s="13" t="s">
        <v>15</v>
      </c>
      <c r="AM5" s="13" t="s">
        <v>14</v>
      </c>
      <c r="AN5" s="13" t="s">
        <v>15</v>
      </c>
      <c r="AO5" s="13" t="s">
        <v>14</v>
      </c>
      <c r="AP5" s="13" t="s">
        <v>15</v>
      </c>
      <c r="AQ5" s="13" t="s">
        <v>14</v>
      </c>
      <c r="AR5" s="13" t="s">
        <v>15</v>
      </c>
      <c r="AS5" s="13" t="s">
        <v>14</v>
      </c>
      <c r="AT5" s="13" t="s">
        <v>15</v>
      </c>
      <c r="AU5" s="13" t="s">
        <v>14</v>
      </c>
      <c r="AV5" s="13" t="s">
        <v>22</v>
      </c>
      <c r="AW5" s="13" t="s">
        <v>17</v>
      </c>
      <c r="AX5" s="13" t="s">
        <v>18</v>
      </c>
      <c r="AY5" s="19" t="s">
        <v>19</v>
      </c>
      <c r="AZ5" s="19" t="s">
        <v>20</v>
      </c>
      <c r="BA5" s="19" t="s">
        <v>21</v>
      </c>
      <c r="BB5" s="15" t="s">
        <v>15</v>
      </c>
      <c r="BC5" s="15" t="s">
        <v>14</v>
      </c>
      <c r="BD5" s="13" t="s">
        <v>15</v>
      </c>
      <c r="BE5" s="13" t="s">
        <v>14</v>
      </c>
      <c r="BF5" s="13" t="s">
        <v>15</v>
      </c>
      <c r="BG5" s="13" t="s">
        <v>14</v>
      </c>
      <c r="BH5" s="13" t="s">
        <v>15</v>
      </c>
      <c r="BI5" s="13" t="s">
        <v>14</v>
      </c>
      <c r="BJ5" s="13" t="s">
        <v>15</v>
      </c>
      <c r="BK5" s="13" t="s">
        <v>14</v>
      </c>
      <c r="BL5" s="13" t="s">
        <v>15</v>
      </c>
      <c r="BM5" s="13" t="s">
        <v>14</v>
      </c>
      <c r="BN5" s="13" t="s">
        <v>16</v>
      </c>
      <c r="BO5" s="13" t="s">
        <v>17</v>
      </c>
      <c r="BP5" s="13" t="s">
        <v>18</v>
      </c>
      <c r="BQ5" s="13" t="s">
        <v>6</v>
      </c>
      <c r="BR5" s="13" t="s">
        <v>7</v>
      </c>
      <c r="BS5" s="13" t="s">
        <v>8</v>
      </c>
      <c r="BT5" s="13" t="s">
        <v>9</v>
      </c>
      <c r="BU5" s="13" t="s">
        <v>10</v>
      </c>
      <c r="BV5" s="19" t="s">
        <v>19</v>
      </c>
      <c r="BW5" s="19" t="s">
        <v>20</v>
      </c>
      <c r="BX5" s="19" t="s">
        <v>21</v>
      </c>
      <c r="BY5" s="15" t="s">
        <v>15</v>
      </c>
      <c r="BZ5" s="15" t="s">
        <v>14</v>
      </c>
      <c r="CA5" s="13" t="s">
        <v>15</v>
      </c>
      <c r="CB5" s="13" t="s">
        <v>14</v>
      </c>
      <c r="CC5" s="13" t="s">
        <v>15</v>
      </c>
      <c r="CD5" s="13" t="s">
        <v>14</v>
      </c>
      <c r="CE5" s="13" t="s">
        <v>15</v>
      </c>
      <c r="CF5" s="13" t="s">
        <v>14</v>
      </c>
      <c r="CG5" s="13" t="s">
        <v>15</v>
      </c>
      <c r="CH5" s="13" t="s">
        <v>14</v>
      </c>
      <c r="CI5" s="13" t="s">
        <v>15</v>
      </c>
      <c r="CJ5" s="13" t="s">
        <v>14</v>
      </c>
      <c r="CK5" s="13" t="s">
        <v>16</v>
      </c>
      <c r="CL5" s="13" t="s">
        <v>17</v>
      </c>
      <c r="CM5" s="13" t="s">
        <v>18</v>
      </c>
      <c r="CN5" s="13" t="s">
        <v>6</v>
      </c>
      <c r="CO5" s="13" t="s">
        <v>7</v>
      </c>
      <c r="CP5" s="13" t="s">
        <v>8</v>
      </c>
      <c r="CQ5" s="13" t="s">
        <v>9</v>
      </c>
      <c r="CR5" s="13" t="s">
        <v>10</v>
      </c>
      <c r="CS5" s="19" t="s">
        <v>19</v>
      </c>
      <c r="CT5" s="19" t="s">
        <v>20</v>
      </c>
      <c r="CU5" s="19" t="s">
        <v>21</v>
      </c>
      <c r="CV5" s="15" t="s">
        <v>15</v>
      </c>
      <c r="CW5" s="15" t="s">
        <v>14</v>
      </c>
      <c r="CX5" s="13" t="s">
        <v>15</v>
      </c>
      <c r="CY5" s="13" t="s">
        <v>37</v>
      </c>
      <c r="CZ5" s="13" t="s">
        <v>15</v>
      </c>
      <c r="DA5" s="13" t="s">
        <v>37</v>
      </c>
      <c r="DB5" s="13" t="s">
        <v>15</v>
      </c>
      <c r="DC5" s="13" t="s">
        <v>37</v>
      </c>
      <c r="DD5" s="13" t="s">
        <v>15</v>
      </c>
      <c r="DE5" s="13" t="s">
        <v>37</v>
      </c>
      <c r="DF5" s="13" t="s">
        <v>15</v>
      </c>
      <c r="DG5" s="13" t="s">
        <v>37</v>
      </c>
      <c r="DH5" s="13" t="s">
        <v>16</v>
      </c>
      <c r="DI5" s="13" t="s">
        <v>17</v>
      </c>
      <c r="DJ5" s="13" t="s">
        <v>18</v>
      </c>
      <c r="DK5" s="19" t="s">
        <v>19</v>
      </c>
      <c r="DL5" s="19" t="s">
        <v>20</v>
      </c>
      <c r="DM5" s="19" t="s">
        <v>21</v>
      </c>
      <c r="DN5" s="12" t="s">
        <v>15</v>
      </c>
      <c r="DO5" s="12" t="s">
        <v>37</v>
      </c>
      <c r="DP5" s="13" t="s">
        <v>15</v>
      </c>
      <c r="DQ5" s="13" t="s">
        <v>37</v>
      </c>
      <c r="DR5" s="13" t="s">
        <v>15</v>
      </c>
      <c r="DS5" s="13" t="s">
        <v>37</v>
      </c>
      <c r="DT5" s="13" t="s">
        <v>15</v>
      </c>
      <c r="DU5" s="13" t="s">
        <v>37</v>
      </c>
      <c r="DV5" s="13" t="s">
        <v>15</v>
      </c>
      <c r="DW5" s="13" t="s">
        <v>37</v>
      </c>
      <c r="DX5" s="13" t="s">
        <v>15</v>
      </c>
      <c r="DY5" s="13" t="s">
        <v>37</v>
      </c>
      <c r="DZ5" s="13" t="s">
        <v>16</v>
      </c>
      <c r="EA5" s="13" t="s">
        <v>17</v>
      </c>
      <c r="EB5" s="13" t="s">
        <v>18</v>
      </c>
      <c r="EC5" s="19" t="s">
        <v>19</v>
      </c>
      <c r="ED5" s="19" t="s">
        <v>20</v>
      </c>
      <c r="EE5" s="19" t="s">
        <v>21</v>
      </c>
      <c r="EF5" s="12" t="s">
        <v>15</v>
      </c>
      <c r="EG5" s="12" t="s">
        <v>37</v>
      </c>
      <c r="EH5" s="12"/>
      <c r="EI5" s="12"/>
      <c r="EJ5" s="12"/>
      <c r="EK5" s="12"/>
      <c r="EL5" s="12"/>
      <c r="EM5" s="13" t="s">
        <v>16</v>
      </c>
      <c r="EN5" s="13" t="s">
        <v>17</v>
      </c>
      <c r="EO5" s="13" t="s">
        <v>18</v>
      </c>
      <c r="EP5" s="19" t="s">
        <v>19</v>
      </c>
      <c r="EQ5" s="19" t="s">
        <v>20</v>
      </c>
      <c r="ER5" s="19" t="s">
        <v>21</v>
      </c>
      <c r="ES5" s="12"/>
    </row>
    <row r="6" spans="1:149" s="28" customFormat="1" x14ac:dyDescent="0.25">
      <c r="A6" s="23" t="s">
        <v>23</v>
      </c>
      <c r="B6" s="9">
        <v>15</v>
      </c>
      <c r="C6" s="9">
        <v>9</v>
      </c>
      <c r="D6" s="9">
        <v>8</v>
      </c>
      <c r="E6" s="9">
        <v>14</v>
      </c>
      <c r="F6" s="9">
        <v>11</v>
      </c>
      <c r="G6" s="9">
        <v>9</v>
      </c>
      <c r="H6" s="9">
        <v>15</v>
      </c>
      <c r="I6" s="9">
        <v>12</v>
      </c>
      <c r="J6" s="9">
        <v>3</v>
      </c>
      <c r="K6" s="9">
        <v>8</v>
      </c>
      <c r="L6" s="9">
        <v>52</v>
      </c>
      <c r="M6" s="9">
        <v>39</v>
      </c>
      <c r="N6" s="9">
        <v>13</v>
      </c>
      <c r="O6" s="9">
        <v>52</v>
      </c>
      <c r="P6" s="9">
        <v>52</v>
      </c>
      <c r="Q6" s="9" t="s">
        <v>42</v>
      </c>
      <c r="R6" s="9">
        <f>B6+D6+F6+H6++J6</f>
        <v>52</v>
      </c>
      <c r="S6" s="9">
        <f>C6+E6+G6+I6+K6</f>
        <v>52</v>
      </c>
      <c r="T6" s="2">
        <v>14</v>
      </c>
      <c r="U6" s="2">
        <v>8</v>
      </c>
      <c r="V6" s="2">
        <v>8</v>
      </c>
      <c r="W6" s="2">
        <v>14</v>
      </c>
      <c r="X6" s="2">
        <v>11</v>
      </c>
      <c r="Y6" s="2">
        <v>9</v>
      </c>
      <c r="Z6" s="2">
        <v>15</v>
      </c>
      <c r="AA6" s="2">
        <v>12</v>
      </c>
      <c r="AB6" s="2">
        <v>3</v>
      </c>
      <c r="AC6" s="2">
        <v>8</v>
      </c>
      <c r="AD6" s="2">
        <v>51</v>
      </c>
      <c r="AE6" s="2" t="s">
        <v>42</v>
      </c>
      <c r="AF6" s="2" t="s">
        <v>42</v>
      </c>
      <c r="AG6" s="2" t="s">
        <v>42</v>
      </c>
      <c r="AH6" s="2" t="s">
        <v>42</v>
      </c>
      <c r="AI6" s="2" t="s">
        <v>42</v>
      </c>
      <c r="AJ6" s="2">
        <f t="shared" ref="AJ6:AK12" si="0">SUM(T6+V6+X6+Z6+AB6)</f>
        <v>51</v>
      </c>
      <c r="AK6" s="2">
        <f t="shared" si="0"/>
        <v>51</v>
      </c>
      <c r="AL6" s="29">
        <v>14</v>
      </c>
      <c r="AM6" s="29">
        <v>8</v>
      </c>
      <c r="AN6" s="29">
        <v>8</v>
      </c>
      <c r="AO6" s="29">
        <v>14</v>
      </c>
      <c r="AP6" s="29">
        <v>11</v>
      </c>
      <c r="AQ6" s="29">
        <v>9</v>
      </c>
      <c r="AR6" s="29">
        <v>15</v>
      </c>
      <c r="AS6" s="29">
        <v>12</v>
      </c>
      <c r="AT6" s="29">
        <v>3</v>
      </c>
      <c r="AU6" s="29">
        <v>8</v>
      </c>
      <c r="AV6" s="29" t="s">
        <v>42</v>
      </c>
      <c r="AW6" s="30">
        <v>46</v>
      </c>
      <c r="AX6" s="30">
        <v>5</v>
      </c>
      <c r="AY6" s="29" t="s">
        <v>42</v>
      </c>
      <c r="AZ6" s="29" t="s">
        <v>42</v>
      </c>
      <c r="BA6" s="78" t="s">
        <v>42</v>
      </c>
      <c r="BB6" s="29">
        <f t="shared" ref="BB6:BB12" si="1">SUM(AL6+AN6+AP6+AR6+AT6)</f>
        <v>51</v>
      </c>
      <c r="BC6" s="29">
        <f t="shared" ref="BC6:BC12" si="2">SUM(AM6+AO6+AQ6+AS6+AU6)</f>
        <v>51</v>
      </c>
      <c r="BD6" s="4">
        <v>13</v>
      </c>
      <c r="BE6" s="4">
        <v>8</v>
      </c>
      <c r="BF6" s="4">
        <v>8</v>
      </c>
      <c r="BG6" s="4">
        <v>13</v>
      </c>
      <c r="BH6" s="4">
        <v>11</v>
      </c>
      <c r="BI6" s="4">
        <v>9</v>
      </c>
      <c r="BJ6" s="4">
        <v>15</v>
      </c>
      <c r="BK6" s="4">
        <v>12</v>
      </c>
      <c r="BL6" s="4">
        <v>3</v>
      </c>
      <c r="BM6" s="4">
        <v>8</v>
      </c>
      <c r="BN6" s="4" t="s">
        <v>42</v>
      </c>
      <c r="BO6" s="4" t="s">
        <v>42</v>
      </c>
      <c r="BP6" s="4" t="s">
        <v>42</v>
      </c>
      <c r="BQ6" s="4">
        <v>13</v>
      </c>
      <c r="BR6" s="4">
        <v>8</v>
      </c>
      <c r="BS6" s="4">
        <v>11</v>
      </c>
      <c r="BT6" s="4">
        <v>15</v>
      </c>
      <c r="BU6" s="4">
        <v>3</v>
      </c>
      <c r="BV6" s="4" t="s">
        <v>42</v>
      </c>
      <c r="BW6" s="4" t="s">
        <v>42</v>
      </c>
      <c r="BX6" s="4" t="s">
        <v>42</v>
      </c>
      <c r="BY6" s="4">
        <f>SUM(BD6+BF6+BH6+BJ6+BL6)</f>
        <v>50</v>
      </c>
      <c r="BZ6" s="4">
        <f>SUM(BE6+BG6+BI6+BK6+BM6)</f>
        <v>50</v>
      </c>
      <c r="CA6" s="9">
        <v>13</v>
      </c>
      <c r="CB6" s="9">
        <v>8</v>
      </c>
      <c r="CC6" s="9">
        <v>8</v>
      </c>
      <c r="CD6" s="9">
        <v>13</v>
      </c>
      <c r="CE6" s="9">
        <v>11</v>
      </c>
      <c r="CF6" s="9">
        <v>9</v>
      </c>
      <c r="CG6" s="9">
        <v>15</v>
      </c>
      <c r="CH6" s="9">
        <v>12</v>
      </c>
      <c r="CI6" s="9">
        <v>3</v>
      </c>
      <c r="CJ6" s="9">
        <v>8</v>
      </c>
      <c r="CK6" s="9" t="s">
        <v>42</v>
      </c>
      <c r="CL6" s="9" t="s">
        <v>42</v>
      </c>
      <c r="CM6" s="9" t="s">
        <v>42</v>
      </c>
      <c r="CN6" s="9">
        <v>13</v>
      </c>
      <c r="CO6" s="9">
        <v>8</v>
      </c>
      <c r="CP6" s="9">
        <v>11</v>
      </c>
      <c r="CQ6" s="9">
        <v>15</v>
      </c>
      <c r="CR6" s="9">
        <v>3</v>
      </c>
      <c r="CS6" s="9" t="s">
        <v>42</v>
      </c>
      <c r="CT6" s="9" t="s">
        <v>42</v>
      </c>
      <c r="CU6" s="9" t="s">
        <v>42</v>
      </c>
      <c r="CV6" s="9">
        <f>SUM(CA6+CC6+CE6+CG6+CI6)</f>
        <v>50</v>
      </c>
      <c r="CW6" s="9">
        <f>SUM(CB6+CD6+CF6+CH6+CJ6)</f>
        <v>50</v>
      </c>
      <c r="CX6" s="31">
        <v>11</v>
      </c>
      <c r="CY6" s="31">
        <v>11</v>
      </c>
      <c r="CZ6" s="31">
        <v>8</v>
      </c>
      <c r="DA6" s="31">
        <v>8</v>
      </c>
      <c r="DB6" s="31">
        <v>9</v>
      </c>
      <c r="DC6" s="31">
        <v>9</v>
      </c>
      <c r="DD6" s="31">
        <v>15</v>
      </c>
      <c r="DE6" s="31">
        <v>15</v>
      </c>
      <c r="DF6" s="31">
        <v>3</v>
      </c>
      <c r="DG6" s="31">
        <v>3</v>
      </c>
      <c r="DH6" s="31" t="s">
        <v>42</v>
      </c>
      <c r="DI6" s="31" t="s">
        <v>42</v>
      </c>
      <c r="DJ6" s="31" t="s">
        <v>42</v>
      </c>
      <c r="DK6" s="31" t="s">
        <v>42</v>
      </c>
      <c r="DL6" s="31" t="s">
        <v>42</v>
      </c>
      <c r="DM6" s="31" t="s">
        <v>42</v>
      </c>
      <c r="DN6" s="31">
        <f>SUM(CX6+CZ6+DB6+DD6+DF6)</f>
        <v>46</v>
      </c>
      <c r="DO6" s="31">
        <f>SUM(CY6+DA6+DC6+DE6+DG6)</f>
        <v>46</v>
      </c>
      <c r="DP6" s="3">
        <v>11</v>
      </c>
      <c r="DQ6" s="3">
        <v>11</v>
      </c>
      <c r="DR6" s="3">
        <v>8</v>
      </c>
      <c r="DS6" s="3">
        <v>8</v>
      </c>
      <c r="DT6" s="3">
        <v>9</v>
      </c>
      <c r="DU6" s="3">
        <v>9</v>
      </c>
      <c r="DV6" s="3">
        <v>15</v>
      </c>
      <c r="DW6" s="3">
        <v>15</v>
      </c>
      <c r="DX6" s="3">
        <v>3</v>
      </c>
      <c r="DY6" s="3">
        <v>3</v>
      </c>
      <c r="DZ6" s="3" t="s">
        <v>42</v>
      </c>
      <c r="EA6" s="3" t="s">
        <v>42</v>
      </c>
      <c r="EB6" s="3" t="s">
        <v>42</v>
      </c>
      <c r="EC6" s="3" t="s">
        <v>42</v>
      </c>
      <c r="ED6" s="3" t="s">
        <v>42</v>
      </c>
      <c r="EE6" s="3" t="s">
        <v>42</v>
      </c>
      <c r="EF6" s="3">
        <f>SUM(DP6+DR6+DT6+DV6+DX6)</f>
        <v>46</v>
      </c>
      <c r="EG6" s="3">
        <f>SUM(DQ6+DS6+DU6+DW6+DY6)</f>
        <v>46</v>
      </c>
      <c r="EH6" s="16">
        <v>11</v>
      </c>
      <c r="EI6" s="16">
        <v>8</v>
      </c>
      <c r="EJ6" s="16">
        <v>9</v>
      </c>
      <c r="EK6" s="16">
        <v>15</v>
      </c>
      <c r="EL6" s="16">
        <v>3</v>
      </c>
      <c r="EM6" s="16" t="s">
        <v>42</v>
      </c>
      <c r="EN6" s="16" t="s">
        <v>42</v>
      </c>
      <c r="EO6" s="16" t="s">
        <v>42</v>
      </c>
      <c r="EP6" s="16" t="s">
        <v>42</v>
      </c>
      <c r="EQ6" s="16" t="s">
        <v>42</v>
      </c>
      <c r="ER6" s="16" t="s">
        <v>42</v>
      </c>
      <c r="ES6" s="16">
        <f>EH6+EI6+EJ6+EK6+EL6</f>
        <v>46</v>
      </c>
    </row>
    <row r="7" spans="1:149" s="28" customFormat="1" x14ac:dyDescent="0.25">
      <c r="A7" s="23" t="s">
        <v>24</v>
      </c>
      <c r="B7" s="9">
        <v>15</v>
      </c>
      <c r="C7" s="9">
        <v>7</v>
      </c>
      <c r="D7" s="9">
        <v>7</v>
      </c>
      <c r="E7" s="9">
        <v>14</v>
      </c>
      <c r="F7" s="9">
        <v>7</v>
      </c>
      <c r="G7" s="9">
        <v>7</v>
      </c>
      <c r="H7" s="9">
        <v>11</v>
      </c>
      <c r="I7" s="9">
        <v>5</v>
      </c>
      <c r="J7" s="9">
        <v>1</v>
      </c>
      <c r="K7" s="9">
        <v>8</v>
      </c>
      <c r="L7" s="9">
        <v>42</v>
      </c>
      <c r="M7" s="9">
        <v>27</v>
      </c>
      <c r="N7" s="9">
        <v>15</v>
      </c>
      <c r="O7" s="9">
        <v>42</v>
      </c>
      <c r="P7" s="9">
        <v>42</v>
      </c>
      <c r="Q7" s="9" t="s">
        <v>42</v>
      </c>
      <c r="R7" s="9">
        <f t="shared" ref="R7:R12" si="3">B7+D7+F7+H7++J7</f>
        <v>41</v>
      </c>
      <c r="S7" s="9">
        <f t="shared" ref="S7:S12" si="4">C7+E7+G7+I7+K7</f>
        <v>41</v>
      </c>
      <c r="T7" s="2">
        <v>14</v>
      </c>
      <c r="U7" s="2">
        <v>7</v>
      </c>
      <c r="V7" s="2">
        <v>7</v>
      </c>
      <c r="W7" s="2">
        <v>14</v>
      </c>
      <c r="X7" s="2">
        <v>7</v>
      </c>
      <c r="Y7" s="2">
        <v>7</v>
      </c>
      <c r="Z7" s="2">
        <v>12</v>
      </c>
      <c r="AA7" s="2">
        <v>5</v>
      </c>
      <c r="AB7" s="2">
        <v>1</v>
      </c>
      <c r="AC7" s="2">
        <v>8</v>
      </c>
      <c r="AD7" s="2">
        <v>41</v>
      </c>
      <c r="AE7" s="2" t="s">
        <v>42</v>
      </c>
      <c r="AF7" s="2" t="s">
        <v>42</v>
      </c>
      <c r="AG7" s="2" t="s">
        <v>42</v>
      </c>
      <c r="AH7" s="2" t="s">
        <v>42</v>
      </c>
      <c r="AI7" s="2" t="s">
        <v>42</v>
      </c>
      <c r="AJ7" s="2">
        <f t="shared" si="0"/>
        <v>41</v>
      </c>
      <c r="AK7" s="2">
        <f t="shared" si="0"/>
        <v>41</v>
      </c>
      <c r="AL7" s="29">
        <v>14</v>
      </c>
      <c r="AM7" s="29">
        <v>7</v>
      </c>
      <c r="AN7" s="29">
        <v>7</v>
      </c>
      <c r="AO7" s="29">
        <v>14</v>
      </c>
      <c r="AP7" s="29">
        <v>8</v>
      </c>
      <c r="AQ7" s="29">
        <v>7</v>
      </c>
      <c r="AR7" s="29">
        <v>12</v>
      </c>
      <c r="AS7" s="29">
        <v>5</v>
      </c>
      <c r="AT7" s="29">
        <v>1</v>
      </c>
      <c r="AU7" s="29">
        <v>8</v>
      </c>
      <c r="AV7" s="29" t="s">
        <v>42</v>
      </c>
      <c r="AW7" s="30">
        <v>30</v>
      </c>
      <c r="AX7" s="30">
        <v>12</v>
      </c>
      <c r="AY7" s="29" t="s">
        <v>42</v>
      </c>
      <c r="AZ7" s="29" t="s">
        <v>42</v>
      </c>
      <c r="BA7" s="78" t="s">
        <v>42</v>
      </c>
      <c r="BB7" s="29">
        <f t="shared" si="1"/>
        <v>42</v>
      </c>
      <c r="BC7" s="29">
        <f t="shared" si="2"/>
        <v>41</v>
      </c>
      <c r="BD7" s="4">
        <v>12</v>
      </c>
      <c r="BE7" s="4">
        <v>0</v>
      </c>
      <c r="BF7" s="4">
        <v>5</v>
      </c>
      <c r="BG7" s="4">
        <v>12</v>
      </c>
      <c r="BH7" s="4">
        <v>6</v>
      </c>
      <c r="BI7" s="4">
        <v>10</v>
      </c>
      <c r="BJ7" s="4">
        <v>11</v>
      </c>
      <c r="BK7" s="4">
        <v>3</v>
      </c>
      <c r="BL7" s="4">
        <v>1</v>
      </c>
      <c r="BM7" s="4">
        <v>10</v>
      </c>
      <c r="BN7" s="4" t="s">
        <v>42</v>
      </c>
      <c r="BO7" s="4" t="s">
        <v>42</v>
      </c>
      <c r="BP7" s="4" t="s">
        <v>42</v>
      </c>
      <c r="BQ7" s="4">
        <v>12</v>
      </c>
      <c r="BR7" s="4">
        <v>5</v>
      </c>
      <c r="BS7" s="4">
        <v>6</v>
      </c>
      <c r="BT7" s="4">
        <v>11</v>
      </c>
      <c r="BU7" s="4">
        <v>1</v>
      </c>
      <c r="BV7" s="4" t="s">
        <v>42</v>
      </c>
      <c r="BW7" s="4" t="s">
        <v>42</v>
      </c>
      <c r="BX7" s="4" t="s">
        <v>42</v>
      </c>
      <c r="BY7" s="4">
        <f t="shared" ref="BY7:BY9" si="5">SUM(BD7+BF7+BH7+BJ7+BL7)</f>
        <v>35</v>
      </c>
      <c r="BZ7" s="4">
        <f t="shared" ref="BZ7:BZ12" si="6">SUM(BE7+BG7+BI7+BK7+BM7)</f>
        <v>35</v>
      </c>
      <c r="CA7" s="9">
        <v>12</v>
      </c>
      <c r="CB7" s="9">
        <v>0</v>
      </c>
      <c r="CC7" s="9">
        <v>5</v>
      </c>
      <c r="CD7" s="9">
        <v>12</v>
      </c>
      <c r="CE7" s="9">
        <v>6</v>
      </c>
      <c r="CF7" s="9">
        <v>10</v>
      </c>
      <c r="CG7" s="9">
        <v>11</v>
      </c>
      <c r="CH7" s="9">
        <v>3</v>
      </c>
      <c r="CI7" s="9">
        <v>1</v>
      </c>
      <c r="CJ7" s="9">
        <v>10</v>
      </c>
      <c r="CK7" s="9" t="s">
        <v>42</v>
      </c>
      <c r="CL7" s="9" t="s">
        <v>42</v>
      </c>
      <c r="CM7" s="9" t="s">
        <v>42</v>
      </c>
      <c r="CN7" s="9">
        <v>12</v>
      </c>
      <c r="CO7" s="9">
        <v>5</v>
      </c>
      <c r="CP7" s="9">
        <v>6</v>
      </c>
      <c r="CQ7" s="9">
        <v>11</v>
      </c>
      <c r="CR7" s="9">
        <v>1</v>
      </c>
      <c r="CS7" s="9" t="s">
        <v>42</v>
      </c>
      <c r="CT7" s="9" t="s">
        <v>42</v>
      </c>
      <c r="CU7" s="9" t="s">
        <v>42</v>
      </c>
      <c r="CV7" s="9">
        <f t="shared" ref="CV7:CV12" si="7">SUM(CA7+CC7+CE7+CG7+CI7)</f>
        <v>35</v>
      </c>
      <c r="CW7" s="9">
        <f t="shared" ref="CW7:CW12" si="8">SUM(CB7+CD7+CF7+CH7+CJ7)</f>
        <v>35</v>
      </c>
      <c r="CX7" s="31">
        <v>12</v>
      </c>
      <c r="CY7" s="31">
        <v>12</v>
      </c>
      <c r="CZ7" s="31">
        <v>5</v>
      </c>
      <c r="DA7" s="31">
        <v>5</v>
      </c>
      <c r="DB7" s="31">
        <v>6</v>
      </c>
      <c r="DC7" s="31">
        <v>6</v>
      </c>
      <c r="DD7" s="31">
        <v>10</v>
      </c>
      <c r="DE7" s="31">
        <v>10</v>
      </c>
      <c r="DF7" s="31">
        <v>1</v>
      </c>
      <c r="DG7" s="31">
        <v>1</v>
      </c>
      <c r="DH7" s="31" t="s">
        <v>42</v>
      </c>
      <c r="DI7" s="31" t="s">
        <v>42</v>
      </c>
      <c r="DJ7" s="31" t="s">
        <v>42</v>
      </c>
      <c r="DK7" s="31" t="s">
        <v>42</v>
      </c>
      <c r="DL7" s="31" t="s">
        <v>42</v>
      </c>
      <c r="DM7" s="31" t="s">
        <v>42</v>
      </c>
      <c r="DN7" s="31">
        <f t="shared" ref="DN7:DN12" si="9">SUM(CX7+CZ7+DB7+DD7+DF7)</f>
        <v>34</v>
      </c>
      <c r="DO7" s="31">
        <f t="shared" ref="DO7:DO12" si="10">SUM(CY7+DA7+DC7+DE7+DG7)</f>
        <v>34</v>
      </c>
      <c r="DP7" s="3">
        <v>14</v>
      </c>
      <c r="DQ7" s="3">
        <v>14</v>
      </c>
      <c r="DR7" s="3">
        <v>7</v>
      </c>
      <c r="DS7" s="3">
        <v>7</v>
      </c>
      <c r="DT7" s="3">
        <v>7</v>
      </c>
      <c r="DU7" s="3">
        <v>7</v>
      </c>
      <c r="DV7" s="3">
        <v>8</v>
      </c>
      <c r="DW7" s="3">
        <v>8</v>
      </c>
      <c r="DX7" s="3">
        <v>1</v>
      </c>
      <c r="DY7" s="3">
        <v>1</v>
      </c>
      <c r="DZ7" s="3" t="s">
        <v>42</v>
      </c>
      <c r="EA7" s="3" t="s">
        <v>42</v>
      </c>
      <c r="EB7" s="3" t="s">
        <v>42</v>
      </c>
      <c r="EC7" s="3" t="s">
        <v>42</v>
      </c>
      <c r="ED7" s="3" t="s">
        <v>42</v>
      </c>
      <c r="EE7" s="3" t="s">
        <v>42</v>
      </c>
      <c r="EF7" s="3">
        <f t="shared" ref="EF7:EF12" si="11">SUM(DP7+DR7+DT7+DV7+DX7)</f>
        <v>37</v>
      </c>
      <c r="EG7" s="3">
        <f t="shared" ref="EG7:EG12" si="12">SUM(DQ7+DS7+DU7+DW7+DY7)</f>
        <v>37</v>
      </c>
      <c r="EH7" s="16">
        <v>12</v>
      </c>
      <c r="EI7" s="16">
        <v>6</v>
      </c>
      <c r="EJ7" s="16">
        <v>6</v>
      </c>
      <c r="EK7" s="16">
        <v>8</v>
      </c>
      <c r="EL7" s="16">
        <v>1</v>
      </c>
      <c r="EM7" s="16" t="s">
        <v>42</v>
      </c>
      <c r="EN7" s="16" t="s">
        <v>42</v>
      </c>
      <c r="EO7" s="16" t="s">
        <v>42</v>
      </c>
      <c r="EP7" s="16" t="s">
        <v>42</v>
      </c>
      <c r="EQ7" s="16" t="s">
        <v>42</v>
      </c>
      <c r="ER7" s="16" t="s">
        <v>42</v>
      </c>
      <c r="ES7" s="16">
        <f>EH7+EI7+EJ7+EK7+EL7</f>
        <v>33</v>
      </c>
    </row>
    <row r="8" spans="1:149" s="28" customFormat="1" x14ac:dyDescent="0.25">
      <c r="A8" s="23" t="s">
        <v>25</v>
      </c>
      <c r="B8" s="9">
        <v>13</v>
      </c>
      <c r="C8" s="9">
        <v>8</v>
      </c>
      <c r="D8" s="9">
        <v>8</v>
      </c>
      <c r="E8" s="9">
        <v>13</v>
      </c>
      <c r="F8" s="9">
        <v>3</v>
      </c>
      <c r="G8" s="9">
        <v>4</v>
      </c>
      <c r="H8" s="9">
        <v>12</v>
      </c>
      <c r="I8" s="9">
        <v>3</v>
      </c>
      <c r="J8" s="9">
        <v>2</v>
      </c>
      <c r="K8" s="9">
        <v>10</v>
      </c>
      <c r="L8" s="9">
        <v>38</v>
      </c>
      <c r="M8" s="9">
        <v>27</v>
      </c>
      <c r="N8" s="9">
        <v>11</v>
      </c>
      <c r="O8" s="9">
        <v>38</v>
      </c>
      <c r="P8" s="9">
        <v>38</v>
      </c>
      <c r="Q8" s="9" t="s">
        <v>42</v>
      </c>
      <c r="R8" s="9">
        <f t="shared" si="3"/>
        <v>38</v>
      </c>
      <c r="S8" s="9">
        <f t="shared" si="4"/>
        <v>38</v>
      </c>
      <c r="T8" s="2">
        <v>13</v>
      </c>
      <c r="U8" s="2">
        <v>8</v>
      </c>
      <c r="V8" s="2">
        <v>8</v>
      </c>
      <c r="W8" s="2">
        <v>13</v>
      </c>
      <c r="X8" s="2">
        <v>3</v>
      </c>
      <c r="Y8" s="2">
        <v>4</v>
      </c>
      <c r="Z8" s="2">
        <v>12</v>
      </c>
      <c r="AA8" s="2">
        <v>3</v>
      </c>
      <c r="AB8" s="2">
        <v>2</v>
      </c>
      <c r="AC8" s="2">
        <v>9</v>
      </c>
      <c r="AD8" s="2">
        <v>38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>
        <f t="shared" si="0"/>
        <v>38</v>
      </c>
      <c r="AK8" s="2">
        <f t="shared" si="0"/>
        <v>37</v>
      </c>
      <c r="AL8" s="29">
        <v>13</v>
      </c>
      <c r="AM8" s="29">
        <v>8</v>
      </c>
      <c r="AN8" s="29">
        <v>8</v>
      </c>
      <c r="AO8" s="29">
        <v>13</v>
      </c>
      <c r="AP8" s="29">
        <v>3</v>
      </c>
      <c r="AQ8" s="29">
        <v>4</v>
      </c>
      <c r="AR8" s="29">
        <v>12</v>
      </c>
      <c r="AS8" s="29">
        <v>3</v>
      </c>
      <c r="AT8" s="29">
        <v>2</v>
      </c>
      <c r="AU8" s="29">
        <v>9</v>
      </c>
      <c r="AV8" s="29" t="s">
        <v>42</v>
      </c>
      <c r="AW8" s="30">
        <v>34</v>
      </c>
      <c r="AX8" s="30">
        <v>4</v>
      </c>
      <c r="AY8" s="29" t="s">
        <v>42</v>
      </c>
      <c r="AZ8" s="29" t="s">
        <v>42</v>
      </c>
      <c r="BA8" s="78" t="s">
        <v>42</v>
      </c>
      <c r="BB8" s="29">
        <f t="shared" si="1"/>
        <v>38</v>
      </c>
      <c r="BC8" s="29">
        <f t="shared" si="2"/>
        <v>37</v>
      </c>
      <c r="BD8" s="4">
        <v>13</v>
      </c>
      <c r="BE8" s="4">
        <v>8</v>
      </c>
      <c r="BF8" s="4">
        <v>8</v>
      </c>
      <c r="BG8" s="4">
        <v>13</v>
      </c>
      <c r="BH8" s="4">
        <v>2</v>
      </c>
      <c r="BI8" s="4">
        <v>4</v>
      </c>
      <c r="BJ8" s="4">
        <v>12</v>
      </c>
      <c r="BK8" s="4">
        <v>3</v>
      </c>
      <c r="BL8" s="4">
        <v>2</v>
      </c>
      <c r="BM8" s="4">
        <v>9</v>
      </c>
      <c r="BN8" s="4" t="s">
        <v>42</v>
      </c>
      <c r="BO8" s="4" t="s">
        <v>42</v>
      </c>
      <c r="BP8" s="4" t="s">
        <v>42</v>
      </c>
      <c r="BQ8" s="4" t="s">
        <v>42</v>
      </c>
      <c r="BR8" s="4" t="s">
        <v>42</v>
      </c>
      <c r="BS8" s="4" t="s">
        <v>42</v>
      </c>
      <c r="BT8" s="4" t="s">
        <v>42</v>
      </c>
      <c r="BU8" s="4" t="s">
        <v>42</v>
      </c>
      <c r="BV8" s="26">
        <v>37</v>
      </c>
      <c r="BW8" s="4" t="s">
        <v>42</v>
      </c>
      <c r="BX8" s="4" t="s">
        <v>42</v>
      </c>
      <c r="BY8" s="4">
        <f t="shared" si="5"/>
        <v>37</v>
      </c>
      <c r="BZ8" s="4">
        <f t="shared" si="6"/>
        <v>37</v>
      </c>
      <c r="CA8" s="9">
        <v>13</v>
      </c>
      <c r="CB8" s="9">
        <v>8</v>
      </c>
      <c r="CC8" s="9">
        <v>8</v>
      </c>
      <c r="CD8" s="9">
        <v>13</v>
      </c>
      <c r="CE8" s="9">
        <v>2</v>
      </c>
      <c r="CF8" s="9">
        <v>4</v>
      </c>
      <c r="CG8" s="9">
        <v>12</v>
      </c>
      <c r="CH8" s="9">
        <v>3</v>
      </c>
      <c r="CI8" s="9">
        <v>2</v>
      </c>
      <c r="CJ8" s="9">
        <v>9</v>
      </c>
      <c r="CK8" s="9" t="s">
        <v>42</v>
      </c>
      <c r="CL8" s="9" t="s">
        <v>42</v>
      </c>
      <c r="CM8" s="9" t="s">
        <v>42</v>
      </c>
      <c r="CN8" s="62" t="s">
        <v>42</v>
      </c>
      <c r="CO8" s="9" t="s">
        <v>42</v>
      </c>
      <c r="CP8" s="9" t="s">
        <v>42</v>
      </c>
      <c r="CQ8" s="9" t="s">
        <v>42</v>
      </c>
      <c r="CR8" s="9" t="s">
        <v>42</v>
      </c>
      <c r="CS8" s="9" t="s">
        <v>42</v>
      </c>
      <c r="CT8" s="61">
        <v>37</v>
      </c>
      <c r="CU8" s="9" t="s">
        <v>42</v>
      </c>
      <c r="CV8" s="9">
        <f t="shared" si="7"/>
        <v>37</v>
      </c>
      <c r="CW8" s="9">
        <f t="shared" si="8"/>
        <v>37</v>
      </c>
      <c r="CX8" s="31">
        <v>13</v>
      </c>
      <c r="CY8" s="31">
        <v>13</v>
      </c>
      <c r="CZ8" s="31">
        <v>8</v>
      </c>
      <c r="DA8" s="31">
        <v>8</v>
      </c>
      <c r="DB8" s="31">
        <v>2</v>
      </c>
      <c r="DC8" s="31">
        <v>2</v>
      </c>
      <c r="DD8" s="31">
        <v>12</v>
      </c>
      <c r="DE8" s="31">
        <v>12</v>
      </c>
      <c r="DF8" s="31">
        <v>2</v>
      </c>
      <c r="DG8" s="31">
        <v>2</v>
      </c>
      <c r="DH8" s="31" t="s">
        <v>42</v>
      </c>
      <c r="DI8" s="31" t="s">
        <v>42</v>
      </c>
      <c r="DJ8" s="31" t="s">
        <v>42</v>
      </c>
      <c r="DK8" s="31" t="s">
        <v>42</v>
      </c>
      <c r="DL8" s="31" t="s">
        <v>42</v>
      </c>
      <c r="DM8" s="31" t="s">
        <v>42</v>
      </c>
      <c r="DN8" s="31">
        <f t="shared" si="9"/>
        <v>37</v>
      </c>
      <c r="DO8" s="31">
        <f t="shared" si="10"/>
        <v>37</v>
      </c>
      <c r="DP8" s="3">
        <v>13</v>
      </c>
      <c r="DQ8" s="3">
        <v>13</v>
      </c>
      <c r="DR8" s="3">
        <v>8</v>
      </c>
      <c r="DS8" s="3">
        <v>8</v>
      </c>
      <c r="DT8" s="3">
        <v>2</v>
      </c>
      <c r="DU8" s="3">
        <v>2</v>
      </c>
      <c r="DV8" s="3">
        <v>12</v>
      </c>
      <c r="DW8" s="3">
        <v>12</v>
      </c>
      <c r="DX8" s="3">
        <v>2</v>
      </c>
      <c r="DY8" s="3">
        <v>2</v>
      </c>
      <c r="DZ8" s="3" t="s">
        <v>42</v>
      </c>
      <c r="EA8" s="3" t="s">
        <v>42</v>
      </c>
      <c r="EB8" s="3" t="s">
        <v>42</v>
      </c>
      <c r="EC8" s="3" t="s">
        <v>42</v>
      </c>
      <c r="ED8" s="3" t="s">
        <v>42</v>
      </c>
      <c r="EE8" s="3" t="s">
        <v>42</v>
      </c>
      <c r="EF8" s="3">
        <f t="shared" si="11"/>
        <v>37</v>
      </c>
      <c r="EG8" s="3">
        <f t="shared" si="12"/>
        <v>37</v>
      </c>
      <c r="EH8" s="16">
        <v>1</v>
      </c>
      <c r="EI8" s="16">
        <v>8</v>
      </c>
      <c r="EJ8" s="16">
        <v>0</v>
      </c>
      <c r="EK8" s="16">
        <v>12</v>
      </c>
      <c r="EL8" s="16">
        <v>1</v>
      </c>
      <c r="EM8" s="16" t="s">
        <v>42</v>
      </c>
      <c r="EN8" s="16" t="s">
        <v>42</v>
      </c>
      <c r="EO8" s="16" t="s">
        <v>42</v>
      </c>
      <c r="EP8" s="16" t="s">
        <v>42</v>
      </c>
      <c r="EQ8" s="16" t="s">
        <v>42</v>
      </c>
      <c r="ER8" s="16" t="s">
        <v>42</v>
      </c>
      <c r="ES8" s="16">
        <f>EH8+EI8+EJ8+EK8+EL8</f>
        <v>22</v>
      </c>
    </row>
    <row r="9" spans="1:149" s="28" customFormat="1" x14ac:dyDescent="0.25">
      <c r="A9" s="23" t="s">
        <v>26</v>
      </c>
      <c r="B9" s="9">
        <v>11</v>
      </c>
      <c r="C9" s="9">
        <v>5</v>
      </c>
      <c r="D9" s="9">
        <v>5</v>
      </c>
      <c r="E9" s="9">
        <v>11</v>
      </c>
      <c r="F9" s="9">
        <v>1</v>
      </c>
      <c r="G9" s="9">
        <v>0</v>
      </c>
      <c r="H9" s="9">
        <v>8</v>
      </c>
      <c r="I9" s="9">
        <v>3</v>
      </c>
      <c r="J9" s="9">
        <v>3</v>
      </c>
      <c r="K9" s="9">
        <v>9</v>
      </c>
      <c r="L9" s="9">
        <v>28</v>
      </c>
      <c r="M9" s="9">
        <v>23</v>
      </c>
      <c r="N9" s="9">
        <v>5</v>
      </c>
      <c r="O9" s="9">
        <v>28</v>
      </c>
      <c r="P9" s="9">
        <v>28</v>
      </c>
      <c r="Q9" s="9" t="s">
        <v>42</v>
      </c>
      <c r="R9" s="9">
        <f t="shared" si="3"/>
        <v>28</v>
      </c>
      <c r="S9" s="9">
        <f t="shared" si="4"/>
        <v>28</v>
      </c>
      <c r="T9" s="2">
        <v>11</v>
      </c>
      <c r="U9" s="2">
        <v>5</v>
      </c>
      <c r="V9" s="2">
        <v>5</v>
      </c>
      <c r="W9" s="2">
        <v>11</v>
      </c>
      <c r="X9" s="2">
        <v>1</v>
      </c>
      <c r="Y9" s="2">
        <v>0</v>
      </c>
      <c r="Z9" s="2">
        <v>8</v>
      </c>
      <c r="AA9" s="2">
        <v>3</v>
      </c>
      <c r="AB9" s="2">
        <v>3</v>
      </c>
      <c r="AC9" s="2">
        <v>9</v>
      </c>
      <c r="AD9" s="2">
        <v>28</v>
      </c>
      <c r="AE9" s="2" t="s">
        <v>42</v>
      </c>
      <c r="AF9" s="2" t="s">
        <v>42</v>
      </c>
      <c r="AG9" s="2" t="s">
        <v>42</v>
      </c>
      <c r="AH9" s="2" t="s">
        <v>42</v>
      </c>
      <c r="AI9" s="2" t="s">
        <v>42</v>
      </c>
      <c r="AJ9" s="2">
        <f t="shared" si="0"/>
        <v>28</v>
      </c>
      <c r="AK9" s="2">
        <f t="shared" si="0"/>
        <v>28</v>
      </c>
      <c r="AL9" s="29">
        <v>11</v>
      </c>
      <c r="AM9" s="29">
        <v>5</v>
      </c>
      <c r="AN9" s="29">
        <v>5</v>
      </c>
      <c r="AO9" s="29">
        <v>11</v>
      </c>
      <c r="AP9" s="29">
        <v>1</v>
      </c>
      <c r="AQ9" s="29">
        <v>0</v>
      </c>
      <c r="AR9" s="29">
        <v>8</v>
      </c>
      <c r="AS9" s="29">
        <v>3</v>
      </c>
      <c r="AT9" s="29">
        <v>3</v>
      </c>
      <c r="AU9" s="29">
        <v>9</v>
      </c>
      <c r="AV9" s="29" t="s">
        <v>42</v>
      </c>
      <c r="AW9" s="30">
        <v>23</v>
      </c>
      <c r="AX9" s="30">
        <v>5</v>
      </c>
      <c r="AY9" s="29" t="s">
        <v>42</v>
      </c>
      <c r="AZ9" s="29" t="s">
        <v>42</v>
      </c>
      <c r="BA9" s="78" t="s">
        <v>42</v>
      </c>
      <c r="BB9" s="29">
        <f t="shared" si="1"/>
        <v>28</v>
      </c>
      <c r="BC9" s="29">
        <f t="shared" si="2"/>
        <v>28</v>
      </c>
      <c r="BD9" s="4">
        <v>11</v>
      </c>
      <c r="BE9" s="4">
        <v>5</v>
      </c>
      <c r="BF9" s="4">
        <v>5</v>
      </c>
      <c r="BG9" s="4">
        <v>14</v>
      </c>
      <c r="BH9" s="4">
        <v>1</v>
      </c>
      <c r="BI9" s="4">
        <v>7</v>
      </c>
      <c r="BJ9" s="4">
        <v>8</v>
      </c>
      <c r="BK9" s="4">
        <v>1</v>
      </c>
      <c r="BL9" s="4">
        <v>3</v>
      </c>
      <c r="BM9" s="4">
        <v>1</v>
      </c>
      <c r="BN9" s="4" t="s">
        <v>42</v>
      </c>
      <c r="BO9" s="4" t="s">
        <v>42</v>
      </c>
      <c r="BP9" s="4" t="s">
        <v>42</v>
      </c>
      <c r="BQ9" s="4" t="s">
        <v>42</v>
      </c>
      <c r="BR9" s="4" t="s">
        <v>42</v>
      </c>
      <c r="BS9" s="4" t="s">
        <v>42</v>
      </c>
      <c r="BT9" s="4" t="s">
        <v>42</v>
      </c>
      <c r="BU9" s="4" t="s">
        <v>42</v>
      </c>
      <c r="BV9" s="26">
        <v>28</v>
      </c>
      <c r="BW9" s="4" t="s">
        <v>42</v>
      </c>
      <c r="BX9" s="4" t="s">
        <v>42</v>
      </c>
      <c r="BY9" s="4">
        <f t="shared" si="5"/>
        <v>28</v>
      </c>
      <c r="BZ9" s="4">
        <f t="shared" si="6"/>
        <v>28</v>
      </c>
      <c r="CA9" s="9">
        <v>11</v>
      </c>
      <c r="CB9" s="9">
        <v>5</v>
      </c>
      <c r="CC9" s="9">
        <v>5</v>
      </c>
      <c r="CD9" s="9">
        <v>14</v>
      </c>
      <c r="CE9" s="9">
        <v>1</v>
      </c>
      <c r="CF9" s="9">
        <v>7</v>
      </c>
      <c r="CG9" s="9">
        <v>8</v>
      </c>
      <c r="CH9" s="9">
        <v>1</v>
      </c>
      <c r="CI9" s="9">
        <v>3</v>
      </c>
      <c r="CJ9" s="9">
        <v>1</v>
      </c>
      <c r="CK9" s="9" t="s">
        <v>42</v>
      </c>
      <c r="CL9" s="9" t="s">
        <v>42</v>
      </c>
      <c r="CM9" s="9" t="s">
        <v>42</v>
      </c>
      <c r="CN9" s="62" t="s">
        <v>42</v>
      </c>
      <c r="CO9" s="9" t="s">
        <v>42</v>
      </c>
      <c r="CP9" s="9" t="s">
        <v>42</v>
      </c>
      <c r="CQ9" s="9" t="s">
        <v>42</v>
      </c>
      <c r="CR9" s="9" t="s">
        <v>42</v>
      </c>
      <c r="CS9" s="9" t="s">
        <v>42</v>
      </c>
      <c r="CT9" s="61">
        <v>28</v>
      </c>
      <c r="CU9" s="9" t="s">
        <v>42</v>
      </c>
      <c r="CV9" s="9">
        <f t="shared" si="7"/>
        <v>28</v>
      </c>
      <c r="CW9" s="9">
        <f t="shared" si="8"/>
        <v>28</v>
      </c>
      <c r="CX9" s="31">
        <v>10</v>
      </c>
      <c r="CY9" s="31">
        <v>10</v>
      </c>
      <c r="CZ9" s="31">
        <v>5</v>
      </c>
      <c r="DA9" s="31">
        <v>5</v>
      </c>
      <c r="DB9" s="31">
        <v>1</v>
      </c>
      <c r="DC9" s="31">
        <v>1</v>
      </c>
      <c r="DD9" s="31">
        <v>8</v>
      </c>
      <c r="DE9" s="31">
        <v>8</v>
      </c>
      <c r="DF9" s="31">
        <v>3</v>
      </c>
      <c r="DG9" s="31">
        <v>3</v>
      </c>
      <c r="DH9" s="31" t="s">
        <v>42</v>
      </c>
      <c r="DI9" s="31" t="s">
        <v>42</v>
      </c>
      <c r="DJ9" s="31" t="s">
        <v>42</v>
      </c>
      <c r="DK9" s="31" t="s">
        <v>42</v>
      </c>
      <c r="DL9" s="31" t="s">
        <v>42</v>
      </c>
      <c r="DM9" s="31" t="s">
        <v>42</v>
      </c>
      <c r="DN9" s="31">
        <f t="shared" si="9"/>
        <v>27</v>
      </c>
      <c r="DO9" s="31">
        <f t="shared" si="10"/>
        <v>27</v>
      </c>
      <c r="DP9" s="3">
        <v>10</v>
      </c>
      <c r="DQ9" s="3">
        <v>10</v>
      </c>
      <c r="DR9" s="3">
        <v>5</v>
      </c>
      <c r="DS9" s="3">
        <v>5</v>
      </c>
      <c r="DT9" s="3">
        <v>1</v>
      </c>
      <c r="DU9" s="3">
        <v>1</v>
      </c>
      <c r="DV9" s="3">
        <v>8</v>
      </c>
      <c r="DW9" s="3">
        <v>8</v>
      </c>
      <c r="DX9" s="3">
        <v>3</v>
      </c>
      <c r="DY9" s="3">
        <v>3</v>
      </c>
      <c r="DZ9" s="3" t="s">
        <v>42</v>
      </c>
      <c r="EA9" s="3" t="s">
        <v>42</v>
      </c>
      <c r="EB9" s="3" t="s">
        <v>42</v>
      </c>
      <c r="EC9" s="3" t="s">
        <v>42</v>
      </c>
      <c r="ED9" s="3" t="s">
        <v>42</v>
      </c>
      <c r="EE9" s="3" t="s">
        <v>42</v>
      </c>
      <c r="EF9" s="3">
        <f t="shared" si="11"/>
        <v>27</v>
      </c>
      <c r="EG9" s="3">
        <f t="shared" si="12"/>
        <v>27</v>
      </c>
      <c r="EH9" s="16">
        <v>10</v>
      </c>
      <c r="EI9" s="16">
        <v>5</v>
      </c>
      <c r="EJ9" s="16">
        <v>0</v>
      </c>
      <c r="EK9" s="16">
        <v>3</v>
      </c>
      <c r="EL9" s="16">
        <v>3</v>
      </c>
      <c r="EM9" s="16" t="s">
        <v>42</v>
      </c>
      <c r="EN9" s="16" t="s">
        <v>42</v>
      </c>
      <c r="EO9" s="16" t="s">
        <v>42</v>
      </c>
      <c r="EP9" s="16" t="s">
        <v>42</v>
      </c>
      <c r="EQ9" s="16" t="s">
        <v>42</v>
      </c>
      <c r="ER9" s="16" t="s">
        <v>42</v>
      </c>
      <c r="ES9" s="16">
        <f t="shared" ref="ES9:ES12" si="13">EH9+EI9+EJ9+EK9+EL9</f>
        <v>21</v>
      </c>
    </row>
    <row r="10" spans="1:149" s="28" customFormat="1" x14ac:dyDescent="0.25">
      <c r="A10" s="23" t="s">
        <v>27</v>
      </c>
      <c r="B10" s="9">
        <v>15</v>
      </c>
      <c r="C10" s="9">
        <v>11</v>
      </c>
      <c r="D10" s="9">
        <v>8</v>
      </c>
      <c r="E10" s="9">
        <v>18</v>
      </c>
      <c r="F10" s="9">
        <v>9</v>
      </c>
      <c r="G10" s="9">
        <v>8</v>
      </c>
      <c r="H10" s="9">
        <v>15</v>
      </c>
      <c r="I10" s="9">
        <v>9</v>
      </c>
      <c r="J10" s="9">
        <v>8</v>
      </c>
      <c r="K10" s="9">
        <v>9</v>
      </c>
      <c r="L10" s="9">
        <v>55</v>
      </c>
      <c r="M10" s="9">
        <v>45</v>
      </c>
      <c r="N10" s="9">
        <v>10</v>
      </c>
      <c r="O10" s="9">
        <v>55</v>
      </c>
      <c r="P10" s="9">
        <v>55</v>
      </c>
      <c r="Q10" s="9">
        <v>55</v>
      </c>
      <c r="R10" s="9">
        <f t="shared" si="3"/>
        <v>55</v>
      </c>
      <c r="S10" s="9">
        <f t="shared" si="4"/>
        <v>55</v>
      </c>
      <c r="T10" s="2">
        <v>14</v>
      </c>
      <c r="U10" s="2">
        <v>7</v>
      </c>
      <c r="V10" s="2">
        <v>8</v>
      </c>
      <c r="W10" s="2">
        <v>19</v>
      </c>
      <c r="X10" s="2">
        <v>9</v>
      </c>
      <c r="Y10" s="2">
        <v>9</v>
      </c>
      <c r="Z10" s="2">
        <v>15</v>
      </c>
      <c r="AA10" s="2">
        <v>9</v>
      </c>
      <c r="AB10" s="2">
        <v>8</v>
      </c>
      <c r="AC10" s="2">
        <v>10</v>
      </c>
      <c r="AD10" s="2">
        <v>54</v>
      </c>
      <c r="AE10" s="2" t="s">
        <v>42</v>
      </c>
      <c r="AF10" s="2" t="s">
        <v>42</v>
      </c>
      <c r="AG10" s="2" t="s">
        <v>42</v>
      </c>
      <c r="AH10" s="2" t="s">
        <v>42</v>
      </c>
      <c r="AI10" s="2">
        <v>54</v>
      </c>
      <c r="AJ10" s="2">
        <f t="shared" si="0"/>
        <v>54</v>
      </c>
      <c r="AK10" s="2">
        <f t="shared" si="0"/>
        <v>54</v>
      </c>
      <c r="AL10" s="29">
        <v>14</v>
      </c>
      <c r="AM10" s="29">
        <v>7</v>
      </c>
      <c r="AN10" s="29">
        <v>8</v>
      </c>
      <c r="AO10" s="29">
        <v>19</v>
      </c>
      <c r="AP10" s="29">
        <v>9</v>
      </c>
      <c r="AQ10" s="29">
        <v>9</v>
      </c>
      <c r="AR10" s="29">
        <v>15</v>
      </c>
      <c r="AS10" s="29">
        <v>9</v>
      </c>
      <c r="AT10" s="29">
        <v>8</v>
      </c>
      <c r="AU10" s="29">
        <v>10</v>
      </c>
      <c r="AV10" s="29" t="s">
        <v>42</v>
      </c>
      <c r="AW10" s="30">
        <v>43</v>
      </c>
      <c r="AX10" s="30">
        <v>11</v>
      </c>
      <c r="AY10" s="29" t="s">
        <v>42</v>
      </c>
      <c r="AZ10" s="29" t="s">
        <v>42</v>
      </c>
      <c r="BA10" s="78">
        <v>54</v>
      </c>
      <c r="BB10" s="29">
        <f t="shared" si="1"/>
        <v>54</v>
      </c>
      <c r="BC10" s="29">
        <f t="shared" si="2"/>
        <v>54</v>
      </c>
      <c r="BD10" s="4">
        <v>12</v>
      </c>
      <c r="BE10" s="4">
        <v>6</v>
      </c>
      <c r="BF10" s="4">
        <v>7</v>
      </c>
      <c r="BG10" s="4">
        <v>16</v>
      </c>
      <c r="BH10" s="4">
        <v>9</v>
      </c>
      <c r="BI10" s="4">
        <v>18</v>
      </c>
      <c r="BJ10" s="4">
        <v>14</v>
      </c>
      <c r="BK10" s="4">
        <v>10</v>
      </c>
      <c r="BL10" s="4">
        <v>8</v>
      </c>
      <c r="BM10" s="4">
        <v>0</v>
      </c>
      <c r="BN10" s="4" t="s">
        <v>42</v>
      </c>
      <c r="BO10" s="4" t="s">
        <v>42</v>
      </c>
      <c r="BP10" s="4" t="s">
        <v>42</v>
      </c>
      <c r="BQ10" s="4" t="s">
        <v>42</v>
      </c>
      <c r="BR10" s="4" t="s">
        <v>42</v>
      </c>
      <c r="BS10" s="4" t="s">
        <v>42</v>
      </c>
      <c r="BT10" s="4" t="s">
        <v>42</v>
      </c>
      <c r="BU10" s="4" t="s">
        <v>42</v>
      </c>
      <c r="BV10" s="26">
        <v>50</v>
      </c>
      <c r="BW10" s="4" t="s">
        <v>42</v>
      </c>
      <c r="BX10" s="26">
        <v>50</v>
      </c>
      <c r="BY10" s="4">
        <v>50</v>
      </c>
      <c r="BZ10" s="4">
        <f t="shared" si="6"/>
        <v>50</v>
      </c>
      <c r="CA10" s="9">
        <v>12</v>
      </c>
      <c r="CB10" s="9">
        <v>6</v>
      </c>
      <c r="CC10" s="9">
        <v>6</v>
      </c>
      <c r="CD10" s="9">
        <v>15</v>
      </c>
      <c r="CE10" s="9">
        <v>9</v>
      </c>
      <c r="CF10" s="9">
        <v>19</v>
      </c>
      <c r="CG10" s="9">
        <v>14</v>
      </c>
      <c r="CH10" s="9">
        <v>9</v>
      </c>
      <c r="CI10" s="9">
        <v>8</v>
      </c>
      <c r="CJ10" s="9">
        <v>0</v>
      </c>
      <c r="CK10" s="9" t="s">
        <v>42</v>
      </c>
      <c r="CL10" s="9" t="s">
        <v>42</v>
      </c>
      <c r="CM10" s="9" t="s">
        <v>42</v>
      </c>
      <c r="CN10" s="62" t="s">
        <v>42</v>
      </c>
      <c r="CO10" s="9" t="s">
        <v>42</v>
      </c>
      <c r="CP10" s="9" t="s">
        <v>42</v>
      </c>
      <c r="CQ10" s="9" t="s">
        <v>42</v>
      </c>
      <c r="CR10" s="9" t="s">
        <v>42</v>
      </c>
      <c r="CS10" s="9" t="s">
        <v>42</v>
      </c>
      <c r="CT10" s="61">
        <v>49</v>
      </c>
      <c r="CU10" s="61">
        <v>49</v>
      </c>
      <c r="CV10" s="62">
        <f t="shared" si="7"/>
        <v>49</v>
      </c>
      <c r="CW10" s="9">
        <f t="shared" si="8"/>
        <v>49</v>
      </c>
      <c r="CX10" s="31">
        <v>12</v>
      </c>
      <c r="CY10" s="31">
        <v>12</v>
      </c>
      <c r="CZ10" s="31">
        <v>6</v>
      </c>
      <c r="DA10" s="31">
        <v>6</v>
      </c>
      <c r="DB10" s="31">
        <v>9</v>
      </c>
      <c r="DC10" s="31">
        <v>9</v>
      </c>
      <c r="DD10" s="31">
        <v>14</v>
      </c>
      <c r="DE10" s="31">
        <v>14</v>
      </c>
      <c r="DF10" s="31">
        <v>8</v>
      </c>
      <c r="DG10" s="31">
        <v>8</v>
      </c>
      <c r="DH10" s="31" t="s">
        <v>42</v>
      </c>
      <c r="DI10" s="31" t="s">
        <v>42</v>
      </c>
      <c r="DJ10" s="31" t="s">
        <v>42</v>
      </c>
      <c r="DK10" s="31" t="s">
        <v>42</v>
      </c>
      <c r="DL10" s="31" t="s">
        <v>42</v>
      </c>
      <c r="DM10" s="31">
        <v>49</v>
      </c>
      <c r="DN10" s="31">
        <f t="shared" si="9"/>
        <v>49</v>
      </c>
      <c r="DO10" s="31">
        <f t="shared" si="10"/>
        <v>49</v>
      </c>
      <c r="DP10" s="3">
        <v>12</v>
      </c>
      <c r="DQ10" s="3">
        <v>12</v>
      </c>
      <c r="DR10" s="3">
        <v>6</v>
      </c>
      <c r="DS10" s="3">
        <v>6</v>
      </c>
      <c r="DT10" s="3">
        <v>9</v>
      </c>
      <c r="DU10" s="3">
        <v>9</v>
      </c>
      <c r="DV10" s="3">
        <v>14</v>
      </c>
      <c r="DW10" s="3">
        <v>14</v>
      </c>
      <c r="DX10" s="3">
        <v>8</v>
      </c>
      <c r="DY10" s="3">
        <v>8</v>
      </c>
      <c r="DZ10" s="3" t="s">
        <v>42</v>
      </c>
      <c r="EA10" s="3" t="s">
        <v>42</v>
      </c>
      <c r="EB10" s="3" t="s">
        <v>42</v>
      </c>
      <c r="EC10" s="3" t="s">
        <v>42</v>
      </c>
      <c r="ED10" s="3" t="s">
        <v>42</v>
      </c>
      <c r="EE10" s="3">
        <v>49</v>
      </c>
      <c r="EF10" s="3">
        <f t="shared" si="11"/>
        <v>49</v>
      </c>
      <c r="EG10" s="3">
        <f t="shared" si="12"/>
        <v>49</v>
      </c>
      <c r="EH10" s="16">
        <v>4</v>
      </c>
      <c r="EI10" s="16">
        <v>3</v>
      </c>
      <c r="EJ10" s="16">
        <v>5</v>
      </c>
      <c r="EK10" s="16">
        <v>4</v>
      </c>
      <c r="EL10" s="16">
        <v>5</v>
      </c>
      <c r="EM10" s="16" t="s">
        <v>42</v>
      </c>
      <c r="EN10" s="16" t="s">
        <v>42</v>
      </c>
      <c r="EO10" s="16" t="s">
        <v>42</v>
      </c>
      <c r="EP10" s="16" t="s">
        <v>42</v>
      </c>
      <c r="EQ10" s="16" t="s">
        <v>42</v>
      </c>
      <c r="ER10" s="16" t="s">
        <v>42</v>
      </c>
      <c r="ES10" s="16">
        <f t="shared" si="13"/>
        <v>21</v>
      </c>
    </row>
    <row r="11" spans="1:149" s="28" customFormat="1" x14ac:dyDescent="0.25">
      <c r="A11" s="23" t="s">
        <v>28</v>
      </c>
      <c r="B11" s="9">
        <v>16</v>
      </c>
      <c r="C11" s="9">
        <v>11</v>
      </c>
      <c r="D11" s="9">
        <v>7</v>
      </c>
      <c r="E11" s="9">
        <v>19</v>
      </c>
      <c r="F11" s="9">
        <v>6</v>
      </c>
      <c r="G11" s="9">
        <v>3</v>
      </c>
      <c r="H11" s="9">
        <v>11</v>
      </c>
      <c r="I11" s="9">
        <v>2</v>
      </c>
      <c r="J11" s="9">
        <v>1</v>
      </c>
      <c r="K11" s="9">
        <v>6</v>
      </c>
      <c r="L11" s="9">
        <v>41</v>
      </c>
      <c r="M11" s="9">
        <v>37</v>
      </c>
      <c r="N11" s="9">
        <v>4</v>
      </c>
      <c r="O11" s="9">
        <v>41</v>
      </c>
      <c r="P11" s="9">
        <v>41</v>
      </c>
      <c r="Q11" s="9">
        <v>41</v>
      </c>
      <c r="R11" s="9">
        <f t="shared" si="3"/>
        <v>41</v>
      </c>
      <c r="S11" s="9">
        <f t="shared" si="4"/>
        <v>41</v>
      </c>
      <c r="T11" s="2">
        <v>16</v>
      </c>
      <c r="U11" s="2">
        <v>10</v>
      </c>
      <c r="V11" s="2">
        <v>6</v>
      </c>
      <c r="W11" s="2">
        <v>19</v>
      </c>
      <c r="X11" s="2">
        <v>6</v>
      </c>
      <c r="Y11" s="2">
        <v>2</v>
      </c>
      <c r="Z11" s="2">
        <v>9</v>
      </c>
      <c r="AA11" s="2">
        <v>2</v>
      </c>
      <c r="AB11" s="2">
        <v>1</v>
      </c>
      <c r="AC11" s="2">
        <v>5</v>
      </c>
      <c r="AD11" s="2">
        <v>38</v>
      </c>
      <c r="AE11" s="2" t="s">
        <v>42</v>
      </c>
      <c r="AF11" s="2" t="s">
        <v>42</v>
      </c>
      <c r="AG11" s="2" t="s">
        <v>42</v>
      </c>
      <c r="AH11" s="2" t="s">
        <v>42</v>
      </c>
      <c r="AI11" s="2">
        <v>38</v>
      </c>
      <c r="AJ11" s="2">
        <f t="shared" si="0"/>
        <v>38</v>
      </c>
      <c r="AK11" s="2">
        <f t="shared" si="0"/>
        <v>38</v>
      </c>
      <c r="AL11" s="29">
        <v>16</v>
      </c>
      <c r="AM11" s="29">
        <v>8</v>
      </c>
      <c r="AN11" s="29">
        <v>5</v>
      </c>
      <c r="AO11" s="29">
        <v>19</v>
      </c>
      <c r="AP11" s="29">
        <v>5</v>
      </c>
      <c r="AQ11" s="29">
        <v>2</v>
      </c>
      <c r="AR11" s="29">
        <v>9</v>
      </c>
      <c r="AS11" s="29">
        <v>2</v>
      </c>
      <c r="AT11" s="29">
        <v>1</v>
      </c>
      <c r="AU11" s="29">
        <v>5</v>
      </c>
      <c r="AV11" s="29" t="s">
        <v>42</v>
      </c>
      <c r="AW11" s="30">
        <v>33</v>
      </c>
      <c r="AX11" s="30">
        <v>3</v>
      </c>
      <c r="AY11" s="29" t="s">
        <v>42</v>
      </c>
      <c r="AZ11" s="29" t="s">
        <v>42</v>
      </c>
      <c r="BA11" s="78">
        <v>36</v>
      </c>
      <c r="BB11" s="29">
        <f t="shared" si="1"/>
        <v>36</v>
      </c>
      <c r="BC11" s="29">
        <f t="shared" si="2"/>
        <v>36</v>
      </c>
      <c r="BD11" s="4">
        <v>16</v>
      </c>
      <c r="BE11" s="4">
        <v>5</v>
      </c>
      <c r="BF11" s="4">
        <v>5</v>
      </c>
      <c r="BG11" s="4">
        <v>7</v>
      </c>
      <c r="BH11" s="4">
        <v>4</v>
      </c>
      <c r="BI11" s="4">
        <v>20</v>
      </c>
      <c r="BJ11" s="4">
        <v>9</v>
      </c>
      <c r="BK11" s="4">
        <v>2</v>
      </c>
      <c r="BL11" s="4">
        <v>1</v>
      </c>
      <c r="BM11" s="4">
        <v>1</v>
      </c>
      <c r="BN11" s="4" t="s">
        <v>42</v>
      </c>
      <c r="BO11" s="4" t="s">
        <v>42</v>
      </c>
      <c r="BP11" s="4" t="s">
        <v>42</v>
      </c>
      <c r="BQ11" s="4" t="s">
        <v>42</v>
      </c>
      <c r="BR11" s="4" t="s">
        <v>42</v>
      </c>
      <c r="BS11" s="4" t="s">
        <v>42</v>
      </c>
      <c r="BT11" s="4" t="s">
        <v>42</v>
      </c>
      <c r="BU11" s="4" t="s">
        <v>42</v>
      </c>
      <c r="BV11" s="26">
        <v>35</v>
      </c>
      <c r="BW11" s="4" t="s">
        <v>42</v>
      </c>
      <c r="BX11" s="26">
        <v>35</v>
      </c>
      <c r="BY11" s="4">
        <v>35</v>
      </c>
      <c r="BZ11" s="4">
        <f t="shared" si="6"/>
        <v>35</v>
      </c>
      <c r="CA11" s="9">
        <v>16</v>
      </c>
      <c r="CB11" s="9">
        <v>5</v>
      </c>
      <c r="CC11" s="9">
        <v>5</v>
      </c>
      <c r="CD11" s="9">
        <v>7</v>
      </c>
      <c r="CE11" s="9">
        <v>4</v>
      </c>
      <c r="CF11" s="9">
        <v>20</v>
      </c>
      <c r="CG11" s="9">
        <v>9</v>
      </c>
      <c r="CH11" s="9">
        <v>2</v>
      </c>
      <c r="CI11" s="9">
        <v>1</v>
      </c>
      <c r="CJ11" s="9">
        <v>1</v>
      </c>
      <c r="CK11" s="9" t="s">
        <v>42</v>
      </c>
      <c r="CL11" s="9" t="s">
        <v>42</v>
      </c>
      <c r="CM11" s="9" t="s">
        <v>42</v>
      </c>
      <c r="CN11" s="62" t="s">
        <v>42</v>
      </c>
      <c r="CO11" s="9" t="s">
        <v>42</v>
      </c>
      <c r="CP11" s="9" t="s">
        <v>42</v>
      </c>
      <c r="CQ11" s="9" t="s">
        <v>42</v>
      </c>
      <c r="CR11" s="9" t="s">
        <v>42</v>
      </c>
      <c r="CS11" s="9" t="s">
        <v>42</v>
      </c>
      <c r="CT11" s="61">
        <v>35</v>
      </c>
      <c r="CU11" s="61">
        <v>35</v>
      </c>
      <c r="CV11" s="62">
        <f t="shared" si="7"/>
        <v>35</v>
      </c>
      <c r="CW11" s="9">
        <f t="shared" si="8"/>
        <v>35</v>
      </c>
      <c r="CX11" s="31">
        <v>15</v>
      </c>
      <c r="CY11" s="31">
        <v>15</v>
      </c>
      <c r="CZ11" s="31">
        <v>5</v>
      </c>
      <c r="DA11" s="31">
        <v>5</v>
      </c>
      <c r="DB11" s="31">
        <v>4</v>
      </c>
      <c r="DC11" s="31">
        <v>4</v>
      </c>
      <c r="DD11" s="31">
        <v>9</v>
      </c>
      <c r="DE11" s="31">
        <v>9</v>
      </c>
      <c r="DF11" s="31">
        <v>1</v>
      </c>
      <c r="DG11" s="31">
        <v>1</v>
      </c>
      <c r="DH11" s="31" t="s">
        <v>42</v>
      </c>
      <c r="DI11" s="31" t="s">
        <v>42</v>
      </c>
      <c r="DJ11" s="31" t="s">
        <v>42</v>
      </c>
      <c r="DK11" s="31" t="s">
        <v>42</v>
      </c>
      <c r="DL11" s="31" t="s">
        <v>42</v>
      </c>
      <c r="DM11" s="31">
        <v>34</v>
      </c>
      <c r="DN11" s="31">
        <f t="shared" si="9"/>
        <v>34</v>
      </c>
      <c r="DO11" s="31">
        <f t="shared" si="10"/>
        <v>34</v>
      </c>
      <c r="DP11" s="3">
        <v>16</v>
      </c>
      <c r="DQ11" s="3">
        <v>16</v>
      </c>
      <c r="DR11" s="3">
        <v>5</v>
      </c>
      <c r="DS11" s="3">
        <v>5</v>
      </c>
      <c r="DT11" s="3">
        <v>4</v>
      </c>
      <c r="DU11" s="3">
        <v>4</v>
      </c>
      <c r="DV11" s="3">
        <v>9</v>
      </c>
      <c r="DW11" s="3">
        <v>9</v>
      </c>
      <c r="DX11" s="3">
        <v>1</v>
      </c>
      <c r="DY11" s="3">
        <v>1</v>
      </c>
      <c r="DZ11" s="3" t="s">
        <v>42</v>
      </c>
      <c r="EA11" s="3" t="s">
        <v>42</v>
      </c>
      <c r="EB11" s="3" t="s">
        <v>42</v>
      </c>
      <c r="EC11" s="3" t="s">
        <v>42</v>
      </c>
      <c r="ED11" s="3" t="s">
        <v>42</v>
      </c>
      <c r="EE11" s="3">
        <v>35</v>
      </c>
      <c r="EF11" s="3">
        <f t="shared" si="11"/>
        <v>35</v>
      </c>
      <c r="EG11" s="3">
        <f t="shared" si="12"/>
        <v>35</v>
      </c>
      <c r="EH11" s="16">
        <v>1</v>
      </c>
      <c r="EI11" s="16">
        <v>3</v>
      </c>
      <c r="EJ11" s="16">
        <v>2</v>
      </c>
      <c r="EK11" s="16">
        <v>0</v>
      </c>
      <c r="EL11" s="16">
        <v>0</v>
      </c>
      <c r="EM11" s="16" t="s">
        <v>42</v>
      </c>
      <c r="EN11" s="16" t="s">
        <v>42</v>
      </c>
      <c r="EO11" s="16" t="s">
        <v>42</v>
      </c>
      <c r="EP11" s="16" t="s">
        <v>42</v>
      </c>
      <c r="EQ11" s="16" t="s">
        <v>42</v>
      </c>
      <c r="ER11" s="16" t="s">
        <v>42</v>
      </c>
      <c r="ES11" s="16">
        <f t="shared" si="13"/>
        <v>6</v>
      </c>
    </row>
    <row r="12" spans="1:149" x14ac:dyDescent="0.25">
      <c r="A12" s="23" t="s">
        <v>62</v>
      </c>
      <c r="B12" s="9">
        <v>9</v>
      </c>
      <c r="C12" s="9">
        <v>7</v>
      </c>
      <c r="D12" s="9">
        <v>6</v>
      </c>
      <c r="E12" s="9">
        <v>9</v>
      </c>
      <c r="F12" s="9">
        <v>3</v>
      </c>
      <c r="G12" s="9">
        <v>5</v>
      </c>
      <c r="H12" s="9">
        <v>6</v>
      </c>
      <c r="I12" s="9">
        <v>3</v>
      </c>
      <c r="J12" s="9">
        <v>1</v>
      </c>
      <c r="K12" s="9">
        <v>1</v>
      </c>
      <c r="L12" s="9">
        <v>25</v>
      </c>
      <c r="M12" s="59">
        <v>22</v>
      </c>
      <c r="N12" s="59">
        <v>3</v>
      </c>
      <c r="O12" s="9">
        <v>25</v>
      </c>
      <c r="P12" s="9">
        <v>25</v>
      </c>
      <c r="Q12" s="9">
        <v>25</v>
      </c>
      <c r="R12" s="9">
        <f t="shared" si="3"/>
        <v>25</v>
      </c>
      <c r="S12" s="9">
        <f t="shared" si="4"/>
        <v>25</v>
      </c>
      <c r="T12" s="2">
        <v>8</v>
      </c>
      <c r="U12" s="2">
        <v>7</v>
      </c>
      <c r="V12" s="2">
        <v>5</v>
      </c>
      <c r="W12" s="2">
        <v>9</v>
      </c>
      <c r="X12" s="2">
        <v>3</v>
      </c>
      <c r="Y12" s="2">
        <v>5</v>
      </c>
      <c r="Z12" s="2">
        <v>6</v>
      </c>
      <c r="AA12" s="2">
        <v>1</v>
      </c>
      <c r="AB12" s="2">
        <v>1</v>
      </c>
      <c r="AC12" s="2">
        <v>1</v>
      </c>
      <c r="AD12" s="2">
        <v>23</v>
      </c>
      <c r="AE12" s="2" t="s">
        <v>42</v>
      </c>
      <c r="AF12" s="2" t="s">
        <v>42</v>
      </c>
      <c r="AG12" s="2" t="s">
        <v>42</v>
      </c>
      <c r="AH12" s="2" t="s">
        <v>42</v>
      </c>
      <c r="AI12" s="2">
        <v>23</v>
      </c>
      <c r="AJ12" s="2">
        <f t="shared" si="0"/>
        <v>23</v>
      </c>
      <c r="AK12" s="2">
        <f t="shared" si="0"/>
        <v>23</v>
      </c>
      <c r="AL12" s="29">
        <v>8</v>
      </c>
      <c r="AM12" s="29">
        <v>7</v>
      </c>
      <c r="AN12" s="29">
        <v>5</v>
      </c>
      <c r="AO12" s="29">
        <v>9</v>
      </c>
      <c r="AP12" s="29">
        <v>3</v>
      </c>
      <c r="AQ12" s="29">
        <v>5</v>
      </c>
      <c r="AR12" s="29">
        <v>6</v>
      </c>
      <c r="AS12" s="29">
        <v>1</v>
      </c>
      <c r="AT12" s="29">
        <v>1</v>
      </c>
      <c r="AU12" s="29">
        <v>1</v>
      </c>
      <c r="AV12" s="29" t="s">
        <v>42</v>
      </c>
      <c r="AW12" s="30">
        <v>21</v>
      </c>
      <c r="AX12" s="30">
        <v>2</v>
      </c>
      <c r="AY12" s="29" t="s">
        <v>42</v>
      </c>
      <c r="AZ12" s="29" t="s">
        <v>42</v>
      </c>
      <c r="BA12" s="78">
        <v>23</v>
      </c>
      <c r="BB12" s="29">
        <f t="shared" si="1"/>
        <v>23</v>
      </c>
      <c r="BC12" s="29">
        <f t="shared" si="2"/>
        <v>23</v>
      </c>
      <c r="BD12" s="4">
        <v>8</v>
      </c>
      <c r="BE12" s="4">
        <v>4</v>
      </c>
      <c r="BF12" s="4">
        <v>5</v>
      </c>
      <c r="BG12" s="4">
        <v>2</v>
      </c>
      <c r="BH12" s="4">
        <v>3</v>
      </c>
      <c r="BI12" s="4">
        <v>12</v>
      </c>
      <c r="BJ12" s="4">
        <v>6</v>
      </c>
      <c r="BK12" s="4">
        <v>1</v>
      </c>
      <c r="BL12" s="4">
        <v>1</v>
      </c>
      <c r="BM12" s="4">
        <v>4</v>
      </c>
      <c r="BN12" s="4" t="s">
        <v>42</v>
      </c>
      <c r="BO12" s="4" t="s">
        <v>42</v>
      </c>
      <c r="BP12" s="4" t="s">
        <v>42</v>
      </c>
      <c r="BQ12" s="4" t="s">
        <v>42</v>
      </c>
      <c r="BR12" s="4" t="s">
        <v>42</v>
      </c>
      <c r="BS12" s="4" t="s">
        <v>42</v>
      </c>
      <c r="BT12" s="4" t="s">
        <v>42</v>
      </c>
      <c r="BU12" s="4" t="s">
        <v>42</v>
      </c>
      <c r="BV12" s="26">
        <v>23</v>
      </c>
      <c r="BW12" s="4" t="s">
        <v>42</v>
      </c>
      <c r="BX12" s="4">
        <v>23</v>
      </c>
      <c r="BY12" s="4">
        <v>23</v>
      </c>
      <c r="BZ12" s="4">
        <f t="shared" si="6"/>
        <v>23</v>
      </c>
      <c r="CA12" s="9">
        <v>8</v>
      </c>
      <c r="CB12" s="9">
        <v>4</v>
      </c>
      <c r="CC12" s="9">
        <v>5</v>
      </c>
      <c r="CD12" s="9">
        <v>2</v>
      </c>
      <c r="CE12" s="9">
        <v>3</v>
      </c>
      <c r="CF12" s="9">
        <v>12</v>
      </c>
      <c r="CG12" s="9">
        <v>6</v>
      </c>
      <c r="CH12" s="9">
        <v>1</v>
      </c>
      <c r="CI12" s="9">
        <v>1</v>
      </c>
      <c r="CJ12" s="9">
        <v>4</v>
      </c>
      <c r="CK12" s="9" t="s">
        <v>42</v>
      </c>
      <c r="CL12" s="9" t="s">
        <v>42</v>
      </c>
      <c r="CM12" s="9" t="s">
        <v>42</v>
      </c>
      <c r="CN12" s="62" t="s">
        <v>42</v>
      </c>
      <c r="CO12" s="9" t="s">
        <v>42</v>
      </c>
      <c r="CP12" s="9" t="s">
        <v>42</v>
      </c>
      <c r="CQ12" s="9" t="s">
        <v>42</v>
      </c>
      <c r="CR12" s="9" t="s">
        <v>42</v>
      </c>
      <c r="CS12" s="9" t="s">
        <v>42</v>
      </c>
      <c r="CT12" s="61">
        <v>23</v>
      </c>
      <c r="CU12" s="61">
        <v>23</v>
      </c>
      <c r="CV12" s="9">
        <f t="shared" si="7"/>
        <v>23</v>
      </c>
      <c r="CW12" s="9">
        <f t="shared" si="8"/>
        <v>23</v>
      </c>
      <c r="CX12" s="31">
        <v>8</v>
      </c>
      <c r="CY12" s="31">
        <v>8</v>
      </c>
      <c r="CZ12" s="31">
        <v>5</v>
      </c>
      <c r="DA12" s="31">
        <v>5</v>
      </c>
      <c r="DB12" s="31">
        <v>3</v>
      </c>
      <c r="DC12" s="31">
        <v>3</v>
      </c>
      <c r="DD12" s="31">
        <v>6</v>
      </c>
      <c r="DE12" s="31">
        <v>6</v>
      </c>
      <c r="DF12" s="31">
        <v>1</v>
      </c>
      <c r="DG12" s="31">
        <v>1</v>
      </c>
      <c r="DH12" s="31" t="s">
        <v>42</v>
      </c>
      <c r="DI12" s="31" t="s">
        <v>42</v>
      </c>
      <c r="DJ12" s="31" t="s">
        <v>42</v>
      </c>
      <c r="DK12" s="31" t="s">
        <v>42</v>
      </c>
      <c r="DL12" s="31" t="s">
        <v>42</v>
      </c>
      <c r="DM12" s="31">
        <v>23</v>
      </c>
      <c r="DN12" s="31">
        <f t="shared" si="9"/>
        <v>23</v>
      </c>
      <c r="DO12" s="31">
        <f t="shared" si="10"/>
        <v>23</v>
      </c>
      <c r="DP12" s="3">
        <v>8</v>
      </c>
      <c r="DQ12" s="3">
        <v>8</v>
      </c>
      <c r="DR12" s="3">
        <v>5</v>
      </c>
      <c r="DS12" s="3">
        <v>5</v>
      </c>
      <c r="DT12" s="3">
        <v>3</v>
      </c>
      <c r="DU12" s="3">
        <v>3</v>
      </c>
      <c r="DV12" s="3">
        <v>6</v>
      </c>
      <c r="DW12" s="3">
        <v>6</v>
      </c>
      <c r="DX12" s="3">
        <v>1</v>
      </c>
      <c r="DY12" s="3">
        <v>1</v>
      </c>
      <c r="DZ12" s="3" t="s">
        <v>42</v>
      </c>
      <c r="EA12" s="3" t="s">
        <v>42</v>
      </c>
      <c r="EB12" s="3" t="s">
        <v>42</v>
      </c>
      <c r="EC12" s="3" t="s">
        <v>42</v>
      </c>
      <c r="ED12" s="3" t="s">
        <v>42</v>
      </c>
      <c r="EE12" s="3">
        <v>23</v>
      </c>
      <c r="EF12" s="3">
        <f t="shared" si="11"/>
        <v>23</v>
      </c>
      <c r="EG12" s="3">
        <f t="shared" si="12"/>
        <v>23</v>
      </c>
      <c r="EH12" s="16">
        <v>7</v>
      </c>
      <c r="EI12" s="16">
        <v>4</v>
      </c>
      <c r="EJ12" s="16">
        <v>0</v>
      </c>
      <c r="EK12" s="16">
        <v>5</v>
      </c>
      <c r="EL12" s="16">
        <v>0</v>
      </c>
      <c r="EM12" s="16" t="s">
        <v>42</v>
      </c>
      <c r="EN12" s="16" t="s">
        <v>42</v>
      </c>
      <c r="EO12" s="16" t="s">
        <v>42</v>
      </c>
      <c r="EP12" s="16" t="s">
        <v>42</v>
      </c>
      <c r="EQ12" s="16" t="s">
        <v>42</v>
      </c>
      <c r="ER12" s="16" t="s">
        <v>42</v>
      </c>
      <c r="ES12" s="16">
        <f t="shared" si="13"/>
        <v>16</v>
      </c>
    </row>
  </sheetData>
  <mergeCells count="43">
    <mergeCell ref="A1:ES1"/>
    <mergeCell ref="BB4:BC4"/>
    <mergeCell ref="AL2:BC2"/>
    <mergeCell ref="CA4:CB4"/>
    <mergeCell ref="CC4:CD4"/>
    <mergeCell ref="CE4:CF4"/>
    <mergeCell ref="CG4:CH4"/>
    <mergeCell ref="CI4:CJ4"/>
    <mergeCell ref="CV4:CW4"/>
    <mergeCell ref="CX4:CY4"/>
    <mergeCell ref="CZ4:DA4"/>
    <mergeCell ref="DB4:DC4"/>
    <mergeCell ref="DD4:DE4"/>
    <mergeCell ref="DF4:DG4"/>
    <mergeCell ref="DN4:DO4"/>
    <mergeCell ref="B2:L2"/>
    <mergeCell ref="EH2:ES2"/>
    <mergeCell ref="AJ4:AK4"/>
    <mergeCell ref="BY4:BZ4"/>
    <mergeCell ref="T2:AK2"/>
    <mergeCell ref="BD2:BZ2"/>
    <mergeCell ref="EF4:EG4"/>
    <mergeCell ref="BQ3:BV3"/>
    <mergeCell ref="DP2:EG2"/>
    <mergeCell ref="DX4:DY4"/>
    <mergeCell ref="CA2:CW2"/>
    <mergeCell ref="CX2:DO2"/>
    <mergeCell ref="B4:C4"/>
    <mergeCell ref="D4:E4"/>
    <mergeCell ref="F4:G4"/>
    <mergeCell ref="H4:I4"/>
    <mergeCell ref="J4:K4"/>
    <mergeCell ref="R4:S4"/>
    <mergeCell ref="DR4:DS4"/>
    <mergeCell ref="DT4:DU4"/>
    <mergeCell ref="DV4:DW4"/>
    <mergeCell ref="BD4:BE4"/>
    <mergeCell ref="BF4:BG4"/>
    <mergeCell ref="DP4:DQ4"/>
    <mergeCell ref="BH4:BI4"/>
    <mergeCell ref="BJ4:BK4"/>
    <mergeCell ref="BL4:BM4"/>
    <mergeCell ref="AV4:BA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D13"/>
  <sheetViews>
    <sheetView tabSelected="1" workbookViewId="0">
      <selection activeCell="K18" sqref="K18"/>
    </sheetView>
  </sheetViews>
  <sheetFormatPr defaultRowHeight="15" x14ac:dyDescent="0.25"/>
  <cols>
    <col min="2" max="2" width="7.140625" bestFit="1" customWidth="1"/>
    <col min="3" max="4" width="7.28515625" bestFit="1" customWidth="1"/>
    <col min="5" max="5" width="7.140625" bestFit="1" customWidth="1"/>
    <col min="6" max="7" width="7.28515625" bestFit="1" customWidth="1"/>
    <col min="8" max="8" width="7.140625" bestFit="1" customWidth="1"/>
    <col min="9" max="10" width="7.28515625" bestFit="1" customWidth="1"/>
    <col min="11" max="11" width="7.140625" bestFit="1" customWidth="1"/>
    <col min="12" max="13" width="7.28515625" bestFit="1" customWidth="1"/>
    <col min="14" max="14" width="7.140625" bestFit="1" customWidth="1"/>
    <col min="15" max="16" width="7.28515625" bestFit="1" customWidth="1"/>
    <col min="29" max="29" width="6.7109375" customWidth="1"/>
    <col min="30" max="30" width="5.7109375" bestFit="1" customWidth="1"/>
    <col min="31" max="31" width="12.28515625" customWidth="1"/>
  </cols>
  <sheetData>
    <row r="1" spans="1:264" ht="15.75" x14ac:dyDescent="0.25">
      <c r="A1" s="83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  <c r="IY1" s="83"/>
      <c r="IZ1" s="83"/>
      <c r="JA1" s="83"/>
      <c r="JB1" s="83"/>
      <c r="JC1" s="83"/>
      <c r="JD1" s="83"/>
    </row>
    <row r="2" spans="1:264" x14ac:dyDescent="0.25">
      <c r="A2" s="95" t="s">
        <v>90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1" t="s">
        <v>3</v>
      </c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89" t="s">
        <v>39</v>
      </c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6" t="s">
        <v>4</v>
      </c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8" t="s">
        <v>40</v>
      </c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5" t="s">
        <v>41</v>
      </c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4" t="s">
        <v>89</v>
      </c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2" t="s">
        <v>5</v>
      </c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  <c r="IZ2" s="82"/>
      <c r="JA2" s="82"/>
      <c r="JB2" s="82"/>
      <c r="JC2" s="82"/>
      <c r="JD2" s="82"/>
    </row>
    <row r="3" spans="1:264" s="18" customFormat="1" x14ac:dyDescent="0.25">
      <c r="A3" s="80" t="s">
        <v>1</v>
      </c>
      <c r="B3" s="80" t="s">
        <v>29</v>
      </c>
      <c r="C3" s="80"/>
      <c r="D3" s="80"/>
      <c r="E3" s="80" t="s">
        <v>30</v>
      </c>
      <c r="F3" s="80"/>
      <c r="G3" s="80"/>
      <c r="H3" s="80" t="s">
        <v>31</v>
      </c>
      <c r="I3" s="80"/>
      <c r="J3" s="80"/>
      <c r="K3" s="80" t="s">
        <v>32</v>
      </c>
      <c r="L3" s="80"/>
      <c r="M3" s="80"/>
      <c r="N3" s="80" t="s">
        <v>33</v>
      </c>
      <c r="O3" s="80"/>
      <c r="P3" s="80"/>
      <c r="Q3" s="80" t="s">
        <v>34</v>
      </c>
      <c r="R3" s="80"/>
      <c r="S3" s="80"/>
      <c r="T3" s="80" t="s">
        <v>70</v>
      </c>
      <c r="U3" s="80"/>
      <c r="V3" s="80"/>
      <c r="W3" s="80"/>
      <c r="X3" s="80"/>
      <c r="Y3" s="80"/>
      <c r="Z3" s="80" t="s">
        <v>81</v>
      </c>
      <c r="AA3" s="80"/>
      <c r="AB3" s="80"/>
      <c r="AC3" s="73" t="s">
        <v>75</v>
      </c>
      <c r="AD3" s="73" t="s">
        <v>76</v>
      </c>
      <c r="AE3" s="81" t="s">
        <v>77</v>
      </c>
      <c r="AF3" s="80" t="s">
        <v>12</v>
      </c>
      <c r="AG3" s="80"/>
      <c r="AH3" s="80"/>
      <c r="AI3" s="80"/>
      <c r="AJ3" s="80"/>
      <c r="AK3" s="80" t="s">
        <v>29</v>
      </c>
      <c r="AL3" s="80"/>
      <c r="AM3" s="80"/>
      <c r="AN3" s="80" t="s">
        <v>30</v>
      </c>
      <c r="AO3" s="80"/>
      <c r="AP3" s="80"/>
      <c r="AQ3" s="80" t="s">
        <v>31</v>
      </c>
      <c r="AR3" s="80"/>
      <c r="AS3" s="80"/>
      <c r="AT3" s="80" t="s">
        <v>32</v>
      </c>
      <c r="AU3" s="80"/>
      <c r="AV3" s="80"/>
      <c r="AW3" s="80" t="s">
        <v>33</v>
      </c>
      <c r="AX3" s="80"/>
      <c r="AY3" s="80"/>
      <c r="AZ3" s="80" t="s">
        <v>34</v>
      </c>
      <c r="BA3" s="80"/>
      <c r="BB3" s="80"/>
      <c r="BC3" s="90" t="s">
        <v>70</v>
      </c>
      <c r="BD3" s="93"/>
      <c r="BE3" s="93"/>
      <c r="BF3" s="93"/>
      <c r="BG3" s="93"/>
      <c r="BH3" s="94"/>
      <c r="BI3" s="80" t="s">
        <v>81</v>
      </c>
      <c r="BJ3" s="80"/>
      <c r="BK3" s="80"/>
      <c r="BL3" s="73" t="s">
        <v>75</v>
      </c>
      <c r="BM3" s="73" t="s">
        <v>76</v>
      </c>
      <c r="BN3" s="81" t="s">
        <v>77</v>
      </c>
      <c r="BO3" s="80" t="s">
        <v>12</v>
      </c>
      <c r="BP3" s="80"/>
      <c r="BQ3" s="80"/>
      <c r="BR3" s="80"/>
      <c r="BS3" s="90"/>
      <c r="BT3" s="80" t="s">
        <v>29</v>
      </c>
      <c r="BU3" s="80"/>
      <c r="BV3" s="80"/>
      <c r="BW3" s="80" t="s">
        <v>30</v>
      </c>
      <c r="BX3" s="80"/>
      <c r="BY3" s="80"/>
      <c r="BZ3" s="80" t="s">
        <v>31</v>
      </c>
      <c r="CA3" s="80"/>
      <c r="CB3" s="80"/>
      <c r="CC3" s="80" t="s">
        <v>32</v>
      </c>
      <c r="CD3" s="80"/>
      <c r="CE3" s="80"/>
      <c r="CF3" s="80" t="s">
        <v>33</v>
      </c>
      <c r="CG3" s="80"/>
      <c r="CH3" s="80"/>
      <c r="CI3" s="80" t="s">
        <v>34</v>
      </c>
      <c r="CJ3" s="80"/>
      <c r="CK3" s="80"/>
      <c r="CL3" s="80" t="s">
        <v>70</v>
      </c>
      <c r="CM3" s="80"/>
      <c r="CN3" s="80"/>
      <c r="CO3" s="80"/>
      <c r="CP3" s="80" t="s">
        <v>81</v>
      </c>
      <c r="CQ3" s="80"/>
      <c r="CR3" s="80"/>
      <c r="CS3" s="73" t="s">
        <v>75</v>
      </c>
      <c r="CT3" s="73" t="s">
        <v>76</v>
      </c>
      <c r="CU3" s="81" t="s">
        <v>77</v>
      </c>
      <c r="CV3" s="80" t="s">
        <v>12</v>
      </c>
      <c r="CW3" s="80"/>
      <c r="CX3" s="80"/>
      <c r="CY3" s="80"/>
      <c r="CZ3" s="80"/>
      <c r="DA3" s="80" t="s">
        <v>29</v>
      </c>
      <c r="DB3" s="80"/>
      <c r="DC3" s="80"/>
      <c r="DD3" s="80" t="s">
        <v>30</v>
      </c>
      <c r="DE3" s="80"/>
      <c r="DF3" s="80"/>
      <c r="DG3" s="80" t="s">
        <v>31</v>
      </c>
      <c r="DH3" s="80"/>
      <c r="DI3" s="80"/>
      <c r="DJ3" s="80" t="s">
        <v>32</v>
      </c>
      <c r="DK3" s="80"/>
      <c r="DL3" s="80"/>
      <c r="DM3" s="80" t="s">
        <v>33</v>
      </c>
      <c r="DN3" s="80"/>
      <c r="DO3" s="80"/>
      <c r="DP3" s="80" t="s">
        <v>34</v>
      </c>
      <c r="DQ3" s="80"/>
      <c r="DR3" s="80"/>
      <c r="DS3" s="80" t="s">
        <v>70</v>
      </c>
      <c r="DT3" s="80"/>
      <c r="DU3" s="80"/>
      <c r="DV3" s="80" t="s">
        <v>81</v>
      </c>
      <c r="DW3" s="80"/>
      <c r="DX3" s="80"/>
      <c r="DY3" s="73" t="s">
        <v>75</v>
      </c>
      <c r="DZ3" s="73" t="s">
        <v>76</v>
      </c>
      <c r="EA3" s="81" t="s">
        <v>77</v>
      </c>
      <c r="EB3" s="80" t="s">
        <v>12</v>
      </c>
      <c r="EC3" s="80"/>
      <c r="ED3" s="80"/>
      <c r="EE3" s="80"/>
      <c r="EF3" s="80"/>
      <c r="EG3" s="80" t="s">
        <v>29</v>
      </c>
      <c r="EH3" s="80"/>
      <c r="EI3" s="80"/>
      <c r="EJ3" s="80" t="s">
        <v>30</v>
      </c>
      <c r="EK3" s="80"/>
      <c r="EL3" s="80"/>
      <c r="EM3" s="80" t="s">
        <v>31</v>
      </c>
      <c r="EN3" s="80"/>
      <c r="EO3" s="80"/>
      <c r="EP3" s="80" t="s">
        <v>32</v>
      </c>
      <c r="EQ3" s="80"/>
      <c r="ER3" s="80"/>
      <c r="ES3" s="80" t="s">
        <v>33</v>
      </c>
      <c r="ET3" s="80"/>
      <c r="EU3" s="80"/>
      <c r="EV3" s="80" t="s">
        <v>34</v>
      </c>
      <c r="EW3" s="80"/>
      <c r="EX3" s="80"/>
      <c r="EY3" s="80" t="s">
        <v>70</v>
      </c>
      <c r="EZ3" s="80"/>
      <c r="FA3" s="80"/>
      <c r="FB3" s="80" t="s">
        <v>81</v>
      </c>
      <c r="FC3" s="80"/>
      <c r="FD3" s="80"/>
      <c r="FE3" s="73" t="s">
        <v>75</v>
      </c>
      <c r="FF3" s="73" t="s">
        <v>76</v>
      </c>
      <c r="FG3" s="81" t="s">
        <v>77</v>
      </c>
      <c r="FH3" s="80" t="s">
        <v>12</v>
      </c>
      <c r="FI3" s="80"/>
      <c r="FJ3" s="80"/>
      <c r="FK3" s="80"/>
      <c r="FL3" s="80"/>
      <c r="FM3" s="80" t="s">
        <v>29</v>
      </c>
      <c r="FN3" s="80"/>
      <c r="FO3" s="80"/>
      <c r="FP3" s="80" t="s">
        <v>30</v>
      </c>
      <c r="FQ3" s="80"/>
      <c r="FR3" s="80"/>
      <c r="FS3" s="80" t="s">
        <v>31</v>
      </c>
      <c r="FT3" s="80"/>
      <c r="FU3" s="80"/>
      <c r="FV3" s="80" t="s">
        <v>32</v>
      </c>
      <c r="FW3" s="80"/>
      <c r="FX3" s="80"/>
      <c r="FY3" s="80" t="s">
        <v>33</v>
      </c>
      <c r="FZ3" s="80"/>
      <c r="GA3" s="80"/>
      <c r="GB3" s="80" t="s">
        <v>34</v>
      </c>
      <c r="GC3" s="80"/>
      <c r="GD3" s="80"/>
      <c r="GE3" s="80" t="s">
        <v>70</v>
      </c>
      <c r="GF3" s="80"/>
      <c r="GG3" s="80"/>
      <c r="GH3" s="80" t="s">
        <v>81</v>
      </c>
      <c r="GI3" s="80"/>
      <c r="GJ3" s="80"/>
      <c r="GK3" s="73" t="s">
        <v>75</v>
      </c>
      <c r="GL3" s="73" t="s">
        <v>76</v>
      </c>
      <c r="GM3" s="81" t="s">
        <v>77</v>
      </c>
      <c r="GN3" s="80" t="s">
        <v>12</v>
      </c>
      <c r="GO3" s="80"/>
      <c r="GP3" s="80"/>
      <c r="GQ3" s="80"/>
      <c r="GR3" s="80"/>
      <c r="GS3" s="80" t="s">
        <v>29</v>
      </c>
      <c r="GT3" s="80"/>
      <c r="GU3" s="80"/>
      <c r="GV3" s="80" t="s">
        <v>30</v>
      </c>
      <c r="GW3" s="80"/>
      <c r="GX3" s="80"/>
      <c r="GY3" s="80" t="s">
        <v>31</v>
      </c>
      <c r="GZ3" s="80"/>
      <c r="HA3" s="80"/>
      <c r="HB3" s="80" t="s">
        <v>32</v>
      </c>
      <c r="HC3" s="80"/>
      <c r="HD3" s="80"/>
      <c r="HE3" s="80" t="s">
        <v>33</v>
      </c>
      <c r="HF3" s="80"/>
      <c r="HG3" s="80"/>
      <c r="HH3" s="80" t="s">
        <v>34</v>
      </c>
      <c r="HI3" s="80"/>
      <c r="HJ3" s="80"/>
      <c r="HK3" s="80" t="s">
        <v>70</v>
      </c>
      <c r="HL3" s="80"/>
      <c r="HM3" s="80"/>
      <c r="HN3" s="80" t="s">
        <v>81</v>
      </c>
      <c r="HO3" s="80"/>
      <c r="HP3" s="80"/>
      <c r="HQ3" s="73" t="s">
        <v>75</v>
      </c>
      <c r="HR3" s="73" t="s">
        <v>76</v>
      </c>
      <c r="HS3" s="81" t="s">
        <v>77</v>
      </c>
      <c r="HT3" s="80" t="s">
        <v>12</v>
      </c>
      <c r="HU3" s="80"/>
      <c r="HV3" s="80"/>
      <c r="HW3" s="80"/>
      <c r="HX3" s="80"/>
      <c r="HY3" s="80" t="s">
        <v>29</v>
      </c>
      <c r="HZ3" s="80"/>
      <c r="IA3" s="80"/>
      <c r="IB3" s="80" t="s">
        <v>30</v>
      </c>
      <c r="IC3" s="80"/>
      <c r="ID3" s="80"/>
      <c r="IE3" s="80" t="s">
        <v>31</v>
      </c>
      <c r="IF3" s="80"/>
      <c r="IG3" s="80"/>
      <c r="IH3" s="80" t="s">
        <v>32</v>
      </c>
      <c r="II3" s="80"/>
      <c r="IJ3" s="80"/>
      <c r="IK3" s="80" t="s">
        <v>33</v>
      </c>
      <c r="IL3" s="80"/>
      <c r="IM3" s="80"/>
      <c r="IN3" s="80" t="s">
        <v>34</v>
      </c>
      <c r="IO3" s="80"/>
      <c r="IP3" s="80"/>
      <c r="IQ3" s="80" t="s">
        <v>70</v>
      </c>
      <c r="IR3" s="80"/>
      <c r="IS3" s="80"/>
      <c r="IT3" s="80" t="s">
        <v>81</v>
      </c>
      <c r="IU3" s="80"/>
      <c r="IV3" s="80"/>
      <c r="IW3" s="73" t="s">
        <v>75</v>
      </c>
      <c r="IX3" s="73" t="s">
        <v>76</v>
      </c>
      <c r="IY3" s="81" t="s">
        <v>77</v>
      </c>
      <c r="IZ3" s="80" t="s">
        <v>12</v>
      </c>
      <c r="JA3" s="80"/>
      <c r="JB3" s="80"/>
      <c r="JC3" s="80"/>
      <c r="JD3" s="80"/>
    </row>
    <row r="4" spans="1:264" s="18" customFormat="1" ht="60" x14ac:dyDescent="0.25">
      <c r="A4" s="80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4" t="s">
        <v>67</v>
      </c>
      <c r="R4" s="75" t="s">
        <v>68</v>
      </c>
      <c r="S4" s="75" t="s">
        <v>69</v>
      </c>
      <c r="T4" s="75" t="s">
        <v>30</v>
      </c>
      <c r="U4" s="75" t="s">
        <v>29</v>
      </c>
      <c r="V4" s="75" t="s">
        <v>33</v>
      </c>
      <c r="W4" s="75" t="s">
        <v>32</v>
      </c>
      <c r="X4" s="75" t="s">
        <v>34</v>
      </c>
      <c r="Y4" s="75" t="s">
        <v>31</v>
      </c>
      <c r="Z4" s="75" t="s">
        <v>72</v>
      </c>
      <c r="AA4" s="75" t="s">
        <v>73</v>
      </c>
      <c r="AB4" s="75" t="s">
        <v>74</v>
      </c>
      <c r="AC4" s="76"/>
      <c r="AD4" s="75" t="s">
        <v>82</v>
      </c>
      <c r="AE4" s="80"/>
      <c r="AF4" s="75" t="s">
        <v>78</v>
      </c>
      <c r="AG4" s="75" t="s">
        <v>79</v>
      </c>
      <c r="AH4" s="75" t="s">
        <v>80</v>
      </c>
      <c r="AI4" s="75" t="s">
        <v>70</v>
      </c>
      <c r="AJ4" s="75" t="s">
        <v>81</v>
      </c>
      <c r="AK4" s="74" t="s">
        <v>67</v>
      </c>
      <c r="AL4" s="75" t="s">
        <v>68</v>
      </c>
      <c r="AM4" s="75" t="s">
        <v>69</v>
      </c>
      <c r="AN4" s="74" t="s">
        <v>67</v>
      </c>
      <c r="AO4" s="75" t="s">
        <v>68</v>
      </c>
      <c r="AP4" s="75" t="s">
        <v>69</v>
      </c>
      <c r="AQ4" s="74" t="s">
        <v>67</v>
      </c>
      <c r="AR4" s="75" t="s">
        <v>68</v>
      </c>
      <c r="AS4" s="75" t="s">
        <v>69</v>
      </c>
      <c r="AT4" s="74" t="s">
        <v>67</v>
      </c>
      <c r="AU4" s="75" t="s">
        <v>68</v>
      </c>
      <c r="AV4" s="75" t="s">
        <v>69</v>
      </c>
      <c r="AW4" s="74" t="s">
        <v>67</v>
      </c>
      <c r="AX4" s="75" t="s">
        <v>68</v>
      </c>
      <c r="AY4" s="75" t="s">
        <v>69</v>
      </c>
      <c r="AZ4" s="74" t="s">
        <v>67</v>
      </c>
      <c r="BA4" s="75" t="s">
        <v>68</v>
      </c>
      <c r="BB4" s="75" t="s">
        <v>69</v>
      </c>
      <c r="BC4" s="75" t="s">
        <v>30</v>
      </c>
      <c r="BD4" s="75" t="s">
        <v>29</v>
      </c>
      <c r="BE4" s="75" t="s">
        <v>33</v>
      </c>
      <c r="BF4" s="75" t="s">
        <v>32</v>
      </c>
      <c r="BG4" s="75" t="s">
        <v>34</v>
      </c>
      <c r="BH4" s="75" t="s">
        <v>31</v>
      </c>
      <c r="BI4" s="75" t="s">
        <v>72</v>
      </c>
      <c r="BJ4" s="75" t="s">
        <v>73</v>
      </c>
      <c r="BK4" s="75" t="s">
        <v>74</v>
      </c>
      <c r="BL4" s="76"/>
      <c r="BM4" s="75" t="s">
        <v>82</v>
      </c>
      <c r="BN4" s="80"/>
      <c r="BO4" s="75" t="s">
        <v>78</v>
      </c>
      <c r="BP4" s="75" t="s">
        <v>79</v>
      </c>
      <c r="BQ4" s="75" t="s">
        <v>80</v>
      </c>
      <c r="BR4" s="75" t="s">
        <v>70</v>
      </c>
      <c r="BS4" s="77" t="s">
        <v>81</v>
      </c>
      <c r="BT4" s="74" t="s">
        <v>67</v>
      </c>
      <c r="BU4" s="75" t="s">
        <v>68</v>
      </c>
      <c r="BV4" s="75" t="s">
        <v>69</v>
      </c>
      <c r="BW4" s="74" t="s">
        <v>67</v>
      </c>
      <c r="BX4" s="75" t="s">
        <v>68</v>
      </c>
      <c r="BY4" s="75" t="s">
        <v>69</v>
      </c>
      <c r="BZ4" s="74" t="s">
        <v>67</v>
      </c>
      <c r="CA4" s="75" t="s">
        <v>68</v>
      </c>
      <c r="CB4" s="75" t="s">
        <v>69</v>
      </c>
      <c r="CC4" s="74" t="s">
        <v>67</v>
      </c>
      <c r="CD4" s="75" t="s">
        <v>68</v>
      </c>
      <c r="CE4" s="75" t="s">
        <v>69</v>
      </c>
      <c r="CF4" s="74" t="s">
        <v>67</v>
      </c>
      <c r="CG4" s="75" t="s">
        <v>68</v>
      </c>
      <c r="CH4" s="75" t="s">
        <v>69</v>
      </c>
      <c r="CI4" s="74" t="s">
        <v>67</v>
      </c>
      <c r="CJ4" s="75" t="s">
        <v>68</v>
      </c>
      <c r="CK4" s="75" t="s">
        <v>69</v>
      </c>
      <c r="CL4" s="75" t="s">
        <v>30</v>
      </c>
      <c r="CM4" s="75" t="s">
        <v>94</v>
      </c>
      <c r="CN4" s="75" t="s">
        <v>34</v>
      </c>
      <c r="CO4" s="75" t="s">
        <v>31</v>
      </c>
      <c r="CP4" s="75" t="s">
        <v>72</v>
      </c>
      <c r="CQ4" s="75" t="s">
        <v>73</v>
      </c>
      <c r="CR4" s="75" t="s">
        <v>74</v>
      </c>
      <c r="CS4" s="79" t="s">
        <v>95</v>
      </c>
      <c r="CT4" s="75" t="s">
        <v>82</v>
      </c>
      <c r="CU4" s="80"/>
      <c r="CV4" s="75" t="s">
        <v>78</v>
      </c>
      <c r="CW4" s="75" t="s">
        <v>79</v>
      </c>
      <c r="CX4" s="75" t="s">
        <v>80</v>
      </c>
      <c r="CY4" s="75" t="s">
        <v>70</v>
      </c>
      <c r="CZ4" s="75" t="s">
        <v>81</v>
      </c>
      <c r="DA4" s="74" t="s">
        <v>67</v>
      </c>
      <c r="DB4" s="75" t="s">
        <v>68</v>
      </c>
      <c r="DC4" s="75" t="s">
        <v>69</v>
      </c>
      <c r="DD4" s="74" t="s">
        <v>67</v>
      </c>
      <c r="DE4" s="75" t="s">
        <v>68</v>
      </c>
      <c r="DF4" s="75" t="s">
        <v>69</v>
      </c>
      <c r="DG4" s="74" t="s">
        <v>67</v>
      </c>
      <c r="DH4" s="75" t="s">
        <v>68</v>
      </c>
      <c r="DI4" s="75" t="s">
        <v>69</v>
      </c>
      <c r="DJ4" s="74" t="s">
        <v>67</v>
      </c>
      <c r="DK4" s="75" t="s">
        <v>68</v>
      </c>
      <c r="DL4" s="75" t="s">
        <v>69</v>
      </c>
      <c r="DM4" s="74" t="s">
        <v>67</v>
      </c>
      <c r="DN4" s="75" t="s">
        <v>68</v>
      </c>
      <c r="DO4" s="75" t="s">
        <v>69</v>
      </c>
      <c r="DP4" s="74" t="s">
        <v>67</v>
      </c>
      <c r="DQ4" s="75" t="s">
        <v>68</v>
      </c>
      <c r="DR4" s="75" t="s">
        <v>69</v>
      </c>
      <c r="DS4" s="75" t="s">
        <v>30</v>
      </c>
      <c r="DT4" s="75" t="s">
        <v>35</v>
      </c>
      <c r="DU4" s="75" t="s">
        <v>6</v>
      </c>
      <c r="DV4" s="75" t="s">
        <v>72</v>
      </c>
      <c r="DW4" s="75" t="s">
        <v>73</v>
      </c>
      <c r="DX4" s="75" t="s">
        <v>74</v>
      </c>
      <c r="DY4" s="76"/>
      <c r="DZ4" s="75" t="s">
        <v>96</v>
      </c>
      <c r="EA4" s="80"/>
      <c r="EB4" s="75" t="s">
        <v>78</v>
      </c>
      <c r="EC4" s="75" t="s">
        <v>79</v>
      </c>
      <c r="ED4" s="75" t="s">
        <v>80</v>
      </c>
      <c r="EE4" s="75" t="s">
        <v>70</v>
      </c>
      <c r="EF4" s="75" t="s">
        <v>81</v>
      </c>
      <c r="EG4" s="74" t="s">
        <v>67</v>
      </c>
      <c r="EH4" s="75" t="s">
        <v>68</v>
      </c>
      <c r="EI4" s="75" t="s">
        <v>69</v>
      </c>
      <c r="EJ4" s="74" t="s">
        <v>67</v>
      </c>
      <c r="EK4" s="75" t="s">
        <v>68</v>
      </c>
      <c r="EL4" s="75" t="s">
        <v>69</v>
      </c>
      <c r="EM4" s="74" t="s">
        <v>67</v>
      </c>
      <c r="EN4" s="75" t="s">
        <v>68</v>
      </c>
      <c r="EO4" s="75" t="s">
        <v>69</v>
      </c>
      <c r="EP4" s="74" t="s">
        <v>67</v>
      </c>
      <c r="EQ4" s="75" t="s">
        <v>68</v>
      </c>
      <c r="ER4" s="75" t="s">
        <v>69</v>
      </c>
      <c r="ES4" s="74" t="s">
        <v>67</v>
      </c>
      <c r="ET4" s="75" t="s">
        <v>68</v>
      </c>
      <c r="EU4" s="75" t="s">
        <v>69</v>
      </c>
      <c r="EV4" s="74" t="s">
        <v>67</v>
      </c>
      <c r="EW4" s="75" t="s">
        <v>68</v>
      </c>
      <c r="EX4" s="75" t="s">
        <v>69</v>
      </c>
      <c r="EY4" s="75" t="s">
        <v>30</v>
      </c>
      <c r="EZ4" s="75" t="s">
        <v>34</v>
      </c>
      <c r="FA4" s="75" t="s">
        <v>31</v>
      </c>
      <c r="FB4" s="75" t="s">
        <v>72</v>
      </c>
      <c r="FC4" s="75" t="s">
        <v>73</v>
      </c>
      <c r="FD4" s="75" t="s">
        <v>74</v>
      </c>
      <c r="FE4" s="76"/>
      <c r="FF4" s="75" t="s">
        <v>82</v>
      </c>
      <c r="FG4" s="80"/>
      <c r="FH4" s="75" t="s">
        <v>78</v>
      </c>
      <c r="FI4" s="75" t="s">
        <v>79</v>
      </c>
      <c r="FJ4" s="75" t="s">
        <v>80</v>
      </c>
      <c r="FK4" s="75" t="s">
        <v>70</v>
      </c>
      <c r="FL4" s="75" t="s">
        <v>81</v>
      </c>
      <c r="FM4" s="74" t="s">
        <v>67</v>
      </c>
      <c r="FN4" s="75" t="s">
        <v>68</v>
      </c>
      <c r="FO4" s="75" t="s">
        <v>69</v>
      </c>
      <c r="FP4" s="74" t="s">
        <v>67</v>
      </c>
      <c r="FQ4" s="75" t="s">
        <v>68</v>
      </c>
      <c r="FR4" s="75" t="s">
        <v>69</v>
      </c>
      <c r="FS4" s="74" t="s">
        <v>67</v>
      </c>
      <c r="FT4" s="75" t="s">
        <v>68</v>
      </c>
      <c r="FU4" s="75" t="s">
        <v>69</v>
      </c>
      <c r="FV4" s="74" t="s">
        <v>67</v>
      </c>
      <c r="FW4" s="75" t="s">
        <v>68</v>
      </c>
      <c r="FX4" s="75" t="s">
        <v>69</v>
      </c>
      <c r="FY4" s="74" t="s">
        <v>67</v>
      </c>
      <c r="FZ4" s="75" t="s">
        <v>68</v>
      </c>
      <c r="GA4" s="75" t="s">
        <v>69</v>
      </c>
      <c r="GB4" s="74" t="s">
        <v>67</v>
      </c>
      <c r="GC4" s="75" t="s">
        <v>68</v>
      </c>
      <c r="GD4" s="75" t="s">
        <v>69</v>
      </c>
      <c r="GE4" s="75" t="s">
        <v>30</v>
      </c>
      <c r="GF4" s="75" t="s">
        <v>34</v>
      </c>
      <c r="GG4" s="75" t="s">
        <v>31</v>
      </c>
      <c r="GH4" s="75" t="s">
        <v>72</v>
      </c>
      <c r="GI4" s="75" t="s">
        <v>73</v>
      </c>
      <c r="GJ4" s="75" t="s">
        <v>74</v>
      </c>
      <c r="GK4" s="76"/>
      <c r="GL4" s="75" t="s">
        <v>82</v>
      </c>
      <c r="GM4" s="80"/>
      <c r="GN4" s="75" t="s">
        <v>78</v>
      </c>
      <c r="GO4" s="75" t="s">
        <v>79</v>
      </c>
      <c r="GP4" s="75" t="s">
        <v>80</v>
      </c>
      <c r="GQ4" s="75" t="s">
        <v>70</v>
      </c>
      <c r="GR4" s="75" t="s">
        <v>81</v>
      </c>
      <c r="GS4" s="74" t="s">
        <v>67</v>
      </c>
      <c r="GT4" s="75" t="s">
        <v>68</v>
      </c>
      <c r="GU4" s="75" t="s">
        <v>69</v>
      </c>
      <c r="GV4" s="74" t="s">
        <v>67</v>
      </c>
      <c r="GW4" s="75" t="s">
        <v>68</v>
      </c>
      <c r="GX4" s="75" t="s">
        <v>69</v>
      </c>
      <c r="GY4" s="74" t="s">
        <v>67</v>
      </c>
      <c r="GZ4" s="75" t="s">
        <v>68</v>
      </c>
      <c r="HA4" s="75" t="s">
        <v>69</v>
      </c>
      <c r="HB4" s="74" t="s">
        <v>67</v>
      </c>
      <c r="HC4" s="75" t="s">
        <v>68</v>
      </c>
      <c r="HD4" s="75" t="s">
        <v>69</v>
      </c>
      <c r="HE4" s="74" t="s">
        <v>67</v>
      </c>
      <c r="HF4" s="75" t="s">
        <v>68</v>
      </c>
      <c r="HG4" s="75" t="s">
        <v>69</v>
      </c>
      <c r="HH4" s="74" t="s">
        <v>67</v>
      </c>
      <c r="HI4" s="75" t="s">
        <v>68</v>
      </c>
      <c r="HJ4" s="75" t="s">
        <v>69</v>
      </c>
      <c r="HK4" s="75" t="s">
        <v>30</v>
      </c>
      <c r="HL4" s="75" t="s">
        <v>34</v>
      </c>
      <c r="HM4" s="75" t="s">
        <v>31</v>
      </c>
      <c r="HN4" s="75" t="s">
        <v>72</v>
      </c>
      <c r="HO4" s="75" t="s">
        <v>73</v>
      </c>
      <c r="HP4" s="75" t="s">
        <v>74</v>
      </c>
      <c r="HQ4" s="76"/>
      <c r="HR4" s="75" t="s">
        <v>82</v>
      </c>
      <c r="HS4" s="80"/>
      <c r="HT4" s="75" t="s">
        <v>78</v>
      </c>
      <c r="HU4" s="75" t="s">
        <v>79</v>
      </c>
      <c r="HV4" s="75" t="s">
        <v>80</v>
      </c>
      <c r="HW4" s="75" t="s">
        <v>70</v>
      </c>
      <c r="HX4" s="75" t="s">
        <v>81</v>
      </c>
      <c r="HY4" s="74" t="s">
        <v>67</v>
      </c>
      <c r="HZ4" s="75" t="s">
        <v>68</v>
      </c>
      <c r="IA4" s="75" t="s">
        <v>69</v>
      </c>
      <c r="IB4" s="74" t="s">
        <v>67</v>
      </c>
      <c r="IC4" s="75" t="s">
        <v>68</v>
      </c>
      <c r="ID4" s="75" t="s">
        <v>69</v>
      </c>
      <c r="IE4" s="74" t="s">
        <v>67</v>
      </c>
      <c r="IF4" s="75" t="s">
        <v>68</v>
      </c>
      <c r="IG4" s="75" t="s">
        <v>69</v>
      </c>
      <c r="IH4" s="74" t="s">
        <v>67</v>
      </c>
      <c r="II4" s="75" t="s">
        <v>68</v>
      </c>
      <c r="IJ4" s="75" t="s">
        <v>69</v>
      </c>
      <c r="IK4" s="74" t="s">
        <v>67</v>
      </c>
      <c r="IL4" s="75" t="s">
        <v>68</v>
      </c>
      <c r="IM4" s="75" t="s">
        <v>69</v>
      </c>
      <c r="IN4" s="74" t="s">
        <v>67</v>
      </c>
      <c r="IO4" s="75" t="s">
        <v>68</v>
      </c>
      <c r="IP4" s="75" t="s">
        <v>69</v>
      </c>
      <c r="IQ4" s="75" t="s">
        <v>30</v>
      </c>
      <c r="IR4" s="75" t="s">
        <v>34</v>
      </c>
      <c r="IS4" s="75" t="s">
        <v>31</v>
      </c>
      <c r="IT4" s="75" t="s">
        <v>72</v>
      </c>
      <c r="IU4" s="75" t="s">
        <v>73</v>
      </c>
      <c r="IV4" s="75" t="s">
        <v>74</v>
      </c>
      <c r="IW4" s="76"/>
      <c r="IX4" s="75" t="s">
        <v>82</v>
      </c>
      <c r="IY4" s="80"/>
      <c r="IZ4" s="75" t="s">
        <v>78</v>
      </c>
      <c r="JA4" s="75" t="s">
        <v>79</v>
      </c>
      <c r="JB4" s="75" t="s">
        <v>80</v>
      </c>
      <c r="JC4" s="75" t="s">
        <v>70</v>
      </c>
      <c r="JD4" s="75" t="s">
        <v>81</v>
      </c>
    </row>
    <row r="5" spans="1:264" x14ac:dyDescent="0.25">
      <c r="A5" s="73" t="s">
        <v>63</v>
      </c>
      <c r="B5" s="63">
        <v>11</v>
      </c>
      <c r="C5" s="63">
        <v>3</v>
      </c>
      <c r="D5" s="63">
        <v>7</v>
      </c>
      <c r="E5" s="63">
        <v>46</v>
      </c>
      <c r="F5" s="63">
        <v>42</v>
      </c>
      <c r="G5" s="63">
        <v>61</v>
      </c>
      <c r="H5" s="63">
        <v>64</v>
      </c>
      <c r="I5" s="63">
        <v>76</v>
      </c>
      <c r="J5" s="63">
        <v>67</v>
      </c>
      <c r="K5" s="63">
        <v>62</v>
      </c>
      <c r="L5" s="63">
        <v>61</v>
      </c>
      <c r="M5" s="63">
        <v>36</v>
      </c>
      <c r="N5" s="63">
        <v>32</v>
      </c>
      <c r="O5" s="63">
        <v>22</v>
      </c>
      <c r="P5" s="63">
        <v>21</v>
      </c>
      <c r="Q5" s="63">
        <v>26</v>
      </c>
      <c r="R5" s="63">
        <v>37</v>
      </c>
      <c r="S5" s="63">
        <v>49</v>
      </c>
      <c r="T5" s="63">
        <v>17</v>
      </c>
      <c r="U5" s="63">
        <v>0</v>
      </c>
      <c r="V5" s="63">
        <v>0</v>
      </c>
      <c r="W5" s="63">
        <v>0</v>
      </c>
      <c r="X5" s="63">
        <v>172</v>
      </c>
      <c r="Y5" s="63">
        <v>52</v>
      </c>
      <c r="Z5" s="63">
        <v>209</v>
      </c>
      <c r="AA5" s="63">
        <v>32</v>
      </c>
      <c r="AB5" s="63">
        <v>0</v>
      </c>
      <c r="AC5" s="63">
        <v>0</v>
      </c>
      <c r="AD5" s="63">
        <v>241</v>
      </c>
      <c r="AE5" s="63">
        <v>0</v>
      </c>
      <c r="AF5" s="63">
        <f t="shared" ref="AF5:AH6" si="0">B5+E5+H5+K5+N5+Q5</f>
        <v>241</v>
      </c>
      <c r="AG5" s="63">
        <f t="shared" si="0"/>
        <v>241</v>
      </c>
      <c r="AH5" s="63">
        <f t="shared" si="0"/>
        <v>241</v>
      </c>
      <c r="AI5" s="63">
        <f>T5+X5+Y5</f>
        <v>241</v>
      </c>
      <c r="AJ5" s="63">
        <f>Z5+AA5+AB5</f>
        <v>241</v>
      </c>
      <c r="AK5" s="66">
        <v>10</v>
      </c>
      <c r="AL5" s="66">
        <v>3</v>
      </c>
      <c r="AM5" s="66" t="s">
        <v>42</v>
      </c>
      <c r="AN5" s="66">
        <v>46</v>
      </c>
      <c r="AO5" s="66">
        <v>39</v>
      </c>
      <c r="AP5" s="66" t="s">
        <v>42</v>
      </c>
      <c r="AQ5" s="66">
        <v>62</v>
      </c>
      <c r="AR5" s="66">
        <v>76</v>
      </c>
      <c r="AS5" s="66" t="s">
        <v>42</v>
      </c>
      <c r="AT5" s="66">
        <v>62</v>
      </c>
      <c r="AU5" s="66">
        <v>61</v>
      </c>
      <c r="AV5" s="66" t="s">
        <v>42</v>
      </c>
      <c r="AW5" s="66">
        <v>32</v>
      </c>
      <c r="AX5" s="66">
        <v>21</v>
      </c>
      <c r="AY5" s="66" t="s">
        <v>42</v>
      </c>
      <c r="AZ5" s="66">
        <v>24</v>
      </c>
      <c r="BA5" s="66">
        <v>36</v>
      </c>
      <c r="BB5" s="66" t="s">
        <v>42</v>
      </c>
      <c r="BC5" s="66">
        <v>17</v>
      </c>
      <c r="BD5" s="66">
        <v>0</v>
      </c>
      <c r="BE5" s="66">
        <v>0</v>
      </c>
      <c r="BF5" s="66">
        <v>0</v>
      </c>
      <c r="BG5" s="66">
        <v>169</v>
      </c>
      <c r="BH5" s="66">
        <v>50</v>
      </c>
      <c r="BI5" s="66">
        <v>205</v>
      </c>
      <c r="BJ5" s="66">
        <v>31</v>
      </c>
      <c r="BK5" s="66" t="s">
        <v>42</v>
      </c>
      <c r="BL5" s="66" t="s">
        <v>42</v>
      </c>
      <c r="BM5" s="66">
        <v>236</v>
      </c>
      <c r="BN5" s="66" t="s">
        <v>42</v>
      </c>
      <c r="BO5" s="66">
        <f>(AK5+AN5+AQ5+AT5+AW5+AZ5)</f>
        <v>236</v>
      </c>
      <c r="BP5" s="66">
        <f>(AL5+AO5+AR5+AU5+AX5+BA5)</f>
        <v>236</v>
      </c>
      <c r="BQ5" s="66" t="s">
        <v>42</v>
      </c>
      <c r="BR5" s="66">
        <f>SUM(BC5:BH5)</f>
        <v>236</v>
      </c>
      <c r="BS5" s="67">
        <f>(BI5+BJ5)</f>
        <v>236</v>
      </c>
      <c r="BT5" s="65">
        <v>10</v>
      </c>
      <c r="BU5" s="65" t="s">
        <v>42</v>
      </c>
      <c r="BV5" s="65">
        <v>6</v>
      </c>
      <c r="BW5" s="65">
        <v>43</v>
      </c>
      <c r="BX5" s="65" t="s">
        <v>42</v>
      </c>
      <c r="BY5" s="65">
        <v>55</v>
      </c>
      <c r="BZ5" s="65">
        <v>62</v>
      </c>
      <c r="CA5" s="65" t="s">
        <v>42</v>
      </c>
      <c r="CB5" s="65">
        <v>62</v>
      </c>
      <c r="CC5" s="65">
        <v>59</v>
      </c>
      <c r="CD5" s="65" t="s">
        <v>42</v>
      </c>
      <c r="CE5" s="65">
        <v>36</v>
      </c>
      <c r="CF5" s="65">
        <v>29</v>
      </c>
      <c r="CG5" s="65" t="s">
        <v>42</v>
      </c>
      <c r="CH5" s="65">
        <v>19</v>
      </c>
      <c r="CI5" s="65">
        <v>23</v>
      </c>
      <c r="CJ5" s="65" t="s">
        <v>42</v>
      </c>
      <c r="CK5" s="65">
        <v>48</v>
      </c>
      <c r="CL5" s="65">
        <v>0</v>
      </c>
      <c r="CM5" s="65">
        <v>107</v>
      </c>
      <c r="CN5" s="65">
        <v>0</v>
      </c>
      <c r="CO5" s="65">
        <v>119</v>
      </c>
      <c r="CP5" s="65" t="s">
        <v>42</v>
      </c>
      <c r="CQ5" s="65" t="s">
        <v>42</v>
      </c>
      <c r="CR5" s="65">
        <v>226</v>
      </c>
      <c r="CS5" s="65">
        <v>226</v>
      </c>
      <c r="CT5" s="65" t="s">
        <v>42</v>
      </c>
      <c r="CU5" s="65" t="s">
        <v>42</v>
      </c>
      <c r="CV5" s="65">
        <f>BT5+BW5+BZ5+CC5+CF5+CI5</f>
        <v>226</v>
      </c>
      <c r="CW5" s="65" t="s">
        <v>42</v>
      </c>
      <c r="CX5" s="65">
        <f>(BV5+BY5+CB5+CE5+CH5+CK5)</f>
        <v>226</v>
      </c>
      <c r="CY5" s="65">
        <f>(CM5+CO5)</f>
        <v>226</v>
      </c>
      <c r="CZ5" s="65">
        <v>226</v>
      </c>
      <c r="DA5" s="68">
        <v>10</v>
      </c>
      <c r="DB5" s="68">
        <v>3</v>
      </c>
      <c r="DC5" s="68" t="s">
        <v>42</v>
      </c>
      <c r="DD5" s="68">
        <v>44</v>
      </c>
      <c r="DE5" s="68">
        <v>39</v>
      </c>
      <c r="DF5" s="68" t="s">
        <v>42</v>
      </c>
      <c r="DG5" s="68">
        <v>62</v>
      </c>
      <c r="DH5" s="68">
        <v>70</v>
      </c>
      <c r="DI5" s="68" t="s">
        <v>42</v>
      </c>
      <c r="DJ5" s="68">
        <v>58</v>
      </c>
      <c r="DK5" s="68">
        <v>60</v>
      </c>
      <c r="DL5" s="68" t="s">
        <v>42</v>
      </c>
      <c r="DM5" s="68">
        <v>29</v>
      </c>
      <c r="DN5" s="68">
        <v>20</v>
      </c>
      <c r="DO5" s="68" t="s">
        <v>42</v>
      </c>
      <c r="DP5" s="68">
        <v>23</v>
      </c>
      <c r="DQ5" s="68">
        <v>34</v>
      </c>
      <c r="DR5" s="68" t="s">
        <v>42</v>
      </c>
      <c r="DS5" s="68">
        <v>163</v>
      </c>
      <c r="DT5" s="68">
        <v>50</v>
      </c>
      <c r="DU5" s="68">
        <v>13</v>
      </c>
      <c r="DV5" s="68" t="s">
        <v>42</v>
      </c>
      <c r="DW5" s="68" t="s">
        <v>42</v>
      </c>
      <c r="DX5" s="68" t="s">
        <v>42</v>
      </c>
      <c r="DY5" s="68" t="s">
        <v>42</v>
      </c>
      <c r="DZ5" s="68">
        <v>226</v>
      </c>
      <c r="EA5" s="68" t="s">
        <v>42</v>
      </c>
      <c r="EB5" s="68">
        <f>(DA5+DD5+DG5+DJ5+DM5+DP5)</f>
        <v>226</v>
      </c>
      <c r="EC5" s="68">
        <f>(DB5+DE5+DH5+DK5+DN5+DQ5)</f>
        <v>226</v>
      </c>
      <c r="ED5" s="68">
        <v>0</v>
      </c>
      <c r="EE5" s="68">
        <f>(DS5+DT5+DU5)</f>
        <v>226</v>
      </c>
      <c r="EF5" s="68" t="s">
        <v>42</v>
      </c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</row>
    <row r="6" spans="1:264" x14ac:dyDescent="0.25">
      <c r="A6" s="73" t="s">
        <v>64</v>
      </c>
      <c r="B6" s="63">
        <v>8</v>
      </c>
      <c r="C6" s="63">
        <v>13</v>
      </c>
      <c r="D6" s="63">
        <v>7</v>
      </c>
      <c r="E6" s="63">
        <v>47</v>
      </c>
      <c r="F6" s="63">
        <v>74</v>
      </c>
      <c r="G6" s="63">
        <v>43</v>
      </c>
      <c r="H6" s="63">
        <v>63</v>
      </c>
      <c r="I6" s="63">
        <v>58</v>
      </c>
      <c r="J6" s="63">
        <v>61</v>
      </c>
      <c r="K6" s="63">
        <v>63</v>
      </c>
      <c r="L6" s="63">
        <v>37</v>
      </c>
      <c r="M6" s="63">
        <v>60</v>
      </c>
      <c r="N6" s="63">
        <v>32</v>
      </c>
      <c r="O6" s="63">
        <v>20</v>
      </c>
      <c r="P6" s="63">
        <v>30</v>
      </c>
      <c r="Q6" s="63">
        <v>12</v>
      </c>
      <c r="R6" s="63">
        <v>23</v>
      </c>
      <c r="S6" s="63">
        <v>24</v>
      </c>
      <c r="T6" s="63">
        <v>38</v>
      </c>
      <c r="U6" s="63">
        <v>12</v>
      </c>
      <c r="V6" s="63">
        <v>37</v>
      </c>
      <c r="W6" s="63">
        <v>75</v>
      </c>
      <c r="X6" s="63">
        <v>0</v>
      </c>
      <c r="Y6" s="63">
        <v>63</v>
      </c>
      <c r="Z6" s="63">
        <v>206</v>
      </c>
      <c r="AA6" s="63">
        <v>19</v>
      </c>
      <c r="AB6" s="63">
        <v>0</v>
      </c>
      <c r="AC6" s="63">
        <v>0</v>
      </c>
      <c r="AD6" s="63">
        <v>225</v>
      </c>
      <c r="AE6" s="63">
        <v>0</v>
      </c>
      <c r="AF6" s="63">
        <f t="shared" si="0"/>
        <v>225</v>
      </c>
      <c r="AG6" s="63">
        <f t="shared" si="0"/>
        <v>225</v>
      </c>
      <c r="AH6" s="63">
        <f t="shared" si="0"/>
        <v>225</v>
      </c>
      <c r="AI6" s="63">
        <f>T6+U6+V6+W6+Y6</f>
        <v>225</v>
      </c>
      <c r="AJ6" s="63">
        <f>Z6+AA6</f>
        <v>225</v>
      </c>
      <c r="AK6" s="66">
        <v>8</v>
      </c>
      <c r="AL6" s="66">
        <v>13</v>
      </c>
      <c r="AM6" s="66" t="s">
        <v>42</v>
      </c>
      <c r="AN6" s="66">
        <v>47</v>
      </c>
      <c r="AO6" s="66">
        <v>71</v>
      </c>
      <c r="AP6" s="66" t="s">
        <v>42</v>
      </c>
      <c r="AQ6" s="66">
        <v>61</v>
      </c>
      <c r="AR6" s="66">
        <v>57</v>
      </c>
      <c r="AS6" s="66" t="s">
        <v>42</v>
      </c>
      <c r="AT6" s="66">
        <v>60</v>
      </c>
      <c r="AU6" s="66">
        <v>37</v>
      </c>
      <c r="AV6" s="66" t="s">
        <v>42</v>
      </c>
      <c r="AW6" s="66">
        <v>32</v>
      </c>
      <c r="AX6" s="66">
        <v>20</v>
      </c>
      <c r="AY6" s="66" t="s">
        <v>42</v>
      </c>
      <c r="AZ6" s="66">
        <v>12</v>
      </c>
      <c r="BA6" s="66">
        <v>22</v>
      </c>
      <c r="BB6" s="66" t="s">
        <v>42</v>
      </c>
      <c r="BC6" s="66">
        <v>36</v>
      </c>
      <c r="BD6" s="66">
        <v>12</v>
      </c>
      <c r="BE6" s="66">
        <v>36</v>
      </c>
      <c r="BF6" s="66">
        <v>75</v>
      </c>
      <c r="BG6" s="66">
        <v>0</v>
      </c>
      <c r="BH6" s="66">
        <v>61</v>
      </c>
      <c r="BI6" s="66">
        <v>201</v>
      </c>
      <c r="BJ6" s="66">
        <v>19</v>
      </c>
      <c r="BK6" s="66" t="s">
        <v>42</v>
      </c>
      <c r="BL6" s="66" t="s">
        <v>42</v>
      </c>
      <c r="BM6" s="66">
        <v>220</v>
      </c>
      <c r="BN6" s="66" t="s">
        <v>42</v>
      </c>
      <c r="BO6" s="66">
        <f>(AK6+AN6+AQ6+AT6+AW6+AZ6)</f>
        <v>220</v>
      </c>
      <c r="BP6" s="66">
        <f t="shared" ref="BP6:BP13" si="1">(AL6+AO6+AR6+AU6+AX6+BA6)</f>
        <v>220</v>
      </c>
      <c r="BQ6" s="66" t="s">
        <v>42</v>
      </c>
      <c r="BR6" s="66">
        <f t="shared" ref="BR6:BR13" si="2">SUM(BC6:BH6)</f>
        <v>220</v>
      </c>
      <c r="BS6" s="67">
        <f>(BI6+BJ6)</f>
        <v>220</v>
      </c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</row>
    <row r="7" spans="1:264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>
        <f t="shared" ref="BO7:BO13" si="3">(AK7+AN7+AQ7+AT7+AW7+AZ7)</f>
        <v>0</v>
      </c>
      <c r="BP7" s="66">
        <f t="shared" si="1"/>
        <v>0</v>
      </c>
      <c r="BQ7" s="66" t="s">
        <v>42</v>
      </c>
      <c r="BR7" s="66">
        <f t="shared" si="2"/>
        <v>0</v>
      </c>
      <c r="BS7" s="67">
        <f t="shared" ref="BS7:BS13" si="4">(BI7+BJ7)</f>
        <v>0</v>
      </c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</row>
    <row r="8" spans="1:264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>
        <f t="shared" si="3"/>
        <v>0</v>
      </c>
      <c r="BP8" s="66">
        <f t="shared" si="1"/>
        <v>0</v>
      </c>
      <c r="BQ8" s="66" t="s">
        <v>42</v>
      </c>
      <c r="BR8" s="66">
        <f t="shared" si="2"/>
        <v>0</v>
      </c>
      <c r="BS8" s="67">
        <f t="shared" si="4"/>
        <v>0</v>
      </c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  <c r="IX8" s="72"/>
      <c r="IY8" s="72"/>
      <c r="IZ8" s="72"/>
      <c r="JA8" s="72"/>
      <c r="JB8" s="72"/>
      <c r="JC8" s="72"/>
      <c r="JD8" s="72"/>
    </row>
    <row r="9" spans="1:264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>
        <f t="shared" si="3"/>
        <v>0</v>
      </c>
      <c r="BP9" s="66">
        <f t="shared" si="1"/>
        <v>0</v>
      </c>
      <c r="BQ9" s="66" t="s">
        <v>42</v>
      </c>
      <c r="BR9" s="66">
        <f t="shared" si="2"/>
        <v>0</v>
      </c>
      <c r="BS9" s="67">
        <f t="shared" si="4"/>
        <v>0</v>
      </c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</row>
    <row r="10" spans="1:264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>
        <f t="shared" si="3"/>
        <v>0</v>
      </c>
      <c r="BP10" s="66">
        <f t="shared" si="1"/>
        <v>0</v>
      </c>
      <c r="BQ10" s="66" t="s">
        <v>42</v>
      </c>
      <c r="BR10" s="66">
        <f t="shared" si="2"/>
        <v>0</v>
      </c>
      <c r="BS10" s="67">
        <f t="shared" si="4"/>
        <v>0</v>
      </c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  <c r="IX10" s="72"/>
      <c r="IY10" s="72"/>
      <c r="IZ10" s="72"/>
      <c r="JA10" s="72"/>
      <c r="JB10" s="72"/>
      <c r="JC10" s="72"/>
      <c r="JD10" s="72"/>
    </row>
    <row r="11" spans="1:264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>
        <f t="shared" si="3"/>
        <v>0</v>
      </c>
      <c r="BP11" s="66">
        <f t="shared" si="1"/>
        <v>0</v>
      </c>
      <c r="BQ11" s="66" t="s">
        <v>42</v>
      </c>
      <c r="BR11" s="66">
        <f t="shared" si="2"/>
        <v>0</v>
      </c>
      <c r="BS11" s="67">
        <f t="shared" si="4"/>
        <v>0</v>
      </c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  <c r="JB11" s="72"/>
      <c r="JC11" s="72"/>
      <c r="JD11" s="72"/>
    </row>
    <row r="12" spans="1:264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>
        <f t="shared" si="3"/>
        <v>0</v>
      </c>
      <c r="BP12" s="66">
        <f t="shared" si="1"/>
        <v>0</v>
      </c>
      <c r="BQ12" s="66" t="s">
        <v>42</v>
      </c>
      <c r="BR12" s="66">
        <f t="shared" si="2"/>
        <v>0</v>
      </c>
      <c r="BS12" s="67">
        <f t="shared" si="4"/>
        <v>0</v>
      </c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  <c r="IX12" s="72"/>
      <c r="IY12" s="72"/>
      <c r="IZ12" s="72"/>
      <c r="JA12" s="72"/>
      <c r="JB12" s="72"/>
      <c r="JC12" s="72"/>
      <c r="JD12" s="72"/>
    </row>
    <row r="13" spans="1:264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>
        <f t="shared" si="3"/>
        <v>0</v>
      </c>
      <c r="BP13" s="66">
        <f t="shared" si="1"/>
        <v>0</v>
      </c>
      <c r="BQ13" s="66" t="s">
        <v>42</v>
      </c>
      <c r="BR13" s="66">
        <f t="shared" si="2"/>
        <v>0</v>
      </c>
      <c r="BS13" s="67">
        <f t="shared" si="4"/>
        <v>0</v>
      </c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  <c r="IX13" s="72"/>
      <c r="IY13" s="72"/>
      <c r="IZ13" s="72"/>
      <c r="JA13" s="72"/>
      <c r="JB13" s="72"/>
      <c r="JC13" s="72"/>
      <c r="JD13" s="72"/>
    </row>
  </sheetData>
  <mergeCells count="90">
    <mergeCell ref="AF3:AJ3"/>
    <mergeCell ref="A2:AJ2"/>
    <mergeCell ref="AK3:AM3"/>
    <mergeCell ref="N3:P3"/>
    <mergeCell ref="Q3:S3"/>
    <mergeCell ref="T3:Y3"/>
    <mergeCell ref="Z3:AB3"/>
    <mergeCell ref="AE3:AE4"/>
    <mergeCell ref="B3:D3"/>
    <mergeCell ref="A3:A4"/>
    <mergeCell ref="E3:G3"/>
    <mergeCell ref="H3:J3"/>
    <mergeCell ref="K3:M3"/>
    <mergeCell ref="BI3:BK3"/>
    <mergeCell ref="BN3:BN4"/>
    <mergeCell ref="BO3:BS3"/>
    <mergeCell ref="AK2:BS2"/>
    <mergeCell ref="BT3:BV3"/>
    <mergeCell ref="AN3:AP3"/>
    <mergeCell ref="AQ3:AS3"/>
    <mergeCell ref="AT3:AV3"/>
    <mergeCell ref="AW3:AY3"/>
    <mergeCell ref="AZ3:BB3"/>
    <mergeCell ref="BC3:BH3"/>
    <mergeCell ref="ES3:EU3"/>
    <mergeCell ref="CU3:CU4"/>
    <mergeCell ref="CV3:CZ3"/>
    <mergeCell ref="BT2:CZ2"/>
    <mergeCell ref="DA3:DC3"/>
    <mergeCell ref="DD3:DF3"/>
    <mergeCell ref="BZ3:CB3"/>
    <mergeCell ref="CC3:CE3"/>
    <mergeCell ref="CF3:CH3"/>
    <mergeCell ref="CI3:CK3"/>
    <mergeCell ref="CL3:CO3"/>
    <mergeCell ref="CP3:CR3"/>
    <mergeCell ref="BW3:BY3"/>
    <mergeCell ref="FM2:GR2"/>
    <mergeCell ref="FH3:FL3"/>
    <mergeCell ref="EB3:EF3"/>
    <mergeCell ref="DA2:EF2"/>
    <mergeCell ref="EG3:EI3"/>
    <mergeCell ref="EJ3:EL3"/>
    <mergeCell ref="EM3:EO3"/>
    <mergeCell ref="EP3:ER3"/>
    <mergeCell ref="EG2:FL2"/>
    <mergeCell ref="DJ3:DL3"/>
    <mergeCell ref="DM3:DO3"/>
    <mergeCell ref="DP3:DR3"/>
    <mergeCell ref="DS3:DU3"/>
    <mergeCell ref="DV3:DX3"/>
    <mergeCell ref="EA3:EA4"/>
    <mergeCell ref="DG3:DI3"/>
    <mergeCell ref="GB3:GD3"/>
    <mergeCell ref="EV3:EX3"/>
    <mergeCell ref="EY3:FA3"/>
    <mergeCell ref="FB3:FD3"/>
    <mergeCell ref="FG3:FG4"/>
    <mergeCell ref="FM3:FO3"/>
    <mergeCell ref="FP3:FR3"/>
    <mergeCell ref="FS3:FU3"/>
    <mergeCell ref="FV3:FX3"/>
    <mergeCell ref="FY3:GA3"/>
    <mergeCell ref="HK3:HM3"/>
    <mergeCell ref="GE3:GG3"/>
    <mergeCell ref="GH3:GJ3"/>
    <mergeCell ref="GM3:GM4"/>
    <mergeCell ref="GN3:GR3"/>
    <mergeCell ref="GV3:GX3"/>
    <mergeCell ref="GY3:HA3"/>
    <mergeCell ref="HB3:HD3"/>
    <mergeCell ref="HE3:HG3"/>
    <mergeCell ref="HH3:HJ3"/>
    <mergeCell ref="GS3:GU3"/>
    <mergeCell ref="IT3:IV3"/>
    <mergeCell ref="IY3:IY4"/>
    <mergeCell ref="IZ3:JD3"/>
    <mergeCell ref="HY2:JD2"/>
    <mergeCell ref="A1:JD1"/>
    <mergeCell ref="IB3:ID3"/>
    <mergeCell ref="IE3:IG3"/>
    <mergeCell ref="IH3:IJ3"/>
    <mergeCell ref="IK3:IM3"/>
    <mergeCell ref="IN3:IP3"/>
    <mergeCell ref="IQ3:IS3"/>
    <mergeCell ref="HN3:HP3"/>
    <mergeCell ref="HS3:HS4"/>
    <mergeCell ref="HT3:HX3"/>
    <mergeCell ref="GS2:HX2"/>
    <mergeCell ref="HY3:I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D13"/>
  <sheetViews>
    <sheetView topLeftCell="AH1" workbookViewId="0">
      <selection activeCell="M15" sqref="M15"/>
    </sheetView>
  </sheetViews>
  <sheetFormatPr defaultRowHeight="15" x14ac:dyDescent="0.25"/>
  <cols>
    <col min="25" max="25" width="6.7109375" customWidth="1"/>
    <col min="26" max="26" width="5.7109375" bestFit="1" customWidth="1"/>
    <col min="27" max="27" width="10.85546875" bestFit="1" customWidth="1"/>
  </cols>
  <sheetData>
    <row r="1" spans="1:238" ht="15.75" x14ac:dyDescent="0.25">
      <c r="A1" s="83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</row>
    <row r="2" spans="1:238" x14ac:dyDescent="0.25">
      <c r="A2" s="95" t="s">
        <v>90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110" t="s">
        <v>3</v>
      </c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97" t="s">
        <v>39</v>
      </c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108" t="s">
        <v>4</v>
      </c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9" t="s">
        <v>91</v>
      </c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85" t="s">
        <v>92</v>
      </c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4" t="s">
        <v>93</v>
      </c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2" t="s">
        <v>5</v>
      </c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</row>
    <row r="3" spans="1:238" ht="14.45" customHeight="1" x14ac:dyDescent="0.25">
      <c r="A3" s="80" t="s">
        <v>1</v>
      </c>
      <c r="B3" s="80" t="s">
        <v>6</v>
      </c>
      <c r="C3" s="80"/>
      <c r="D3" s="80"/>
      <c r="E3" s="80" t="s">
        <v>7</v>
      </c>
      <c r="F3" s="80"/>
      <c r="G3" s="80"/>
      <c r="H3" s="80" t="s">
        <v>8</v>
      </c>
      <c r="I3" s="80"/>
      <c r="J3" s="80"/>
      <c r="K3" s="80" t="s">
        <v>9</v>
      </c>
      <c r="L3" s="80"/>
      <c r="M3" s="80"/>
      <c r="N3" s="80" t="s">
        <v>10</v>
      </c>
      <c r="O3" s="80"/>
      <c r="P3" s="80"/>
      <c r="Q3" s="80" t="s">
        <v>70</v>
      </c>
      <c r="R3" s="80"/>
      <c r="S3" s="80"/>
      <c r="T3" s="80"/>
      <c r="U3" s="80"/>
      <c r="V3" s="80" t="s">
        <v>71</v>
      </c>
      <c r="W3" s="80"/>
      <c r="X3" s="80"/>
      <c r="Y3" s="73" t="s">
        <v>75</v>
      </c>
      <c r="Z3" s="73" t="s">
        <v>76</v>
      </c>
      <c r="AA3" s="81" t="s">
        <v>77</v>
      </c>
      <c r="AB3" s="80" t="s">
        <v>12</v>
      </c>
      <c r="AC3" s="80"/>
      <c r="AD3" s="80"/>
      <c r="AE3" s="80"/>
      <c r="AF3" s="80"/>
      <c r="AG3" s="80" t="s">
        <v>6</v>
      </c>
      <c r="AH3" s="80"/>
      <c r="AI3" s="80"/>
      <c r="AJ3" s="80" t="s">
        <v>7</v>
      </c>
      <c r="AK3" s="80"/>
      <c r="AL3" s="80"/>
      <c r="AM3" s="80" t="s">
        <v>8</v>
      </c>
      <c r="AN3" s="80"/>
      <c r="AO3" s="80"/>
      <c r="AP3" s="80" t="s">
        <v>9</v>
      </c>
      <c r="AQ3" s="80"/>
      <c r="AR3" s="80"/>
      <c r="AS3" s="80" t="s">
        <v>10</v>
      </c>
      <c r="AT3" s="80"/>
      <c r="AU3" s="80"/>
      <c r="AV3" s="90" t="s">
        <v>70</v>
      </c>
      <c r="AW3" s="93"/>
      <c r="AX3" s="93"/>
      <c r="AY3" s="93"/>
      <c r="AZ3" s="94"/>
      <c r="BA3" s="80" t="s">
        <v>81</v>
      </c>
      <c r="BB3" s="80"/>
      <c r="BC3" s="80"/>
      <c r="BD3" s="73" t="s">
        <v>75</v>
      </c>
      <c r="BE3" s="73" t="s">
        <v>76</v>
      </c>
      <c r="BF3" s="81" t="s">
        <v>77</v>
      </c>
      <c r="BG3" s="80" t="s">
        <v>12</v>
      </c>
      <c r="BH3" s="80"/>
      <c r="BI3" s="80"/>
      <c r="BJ3" s="80"/>
      <c r="BK3" s="80"/>
      <c r="BL3" s="80" t="s">
        <v>6</v>
      </c>
      <c r="BM3" s="80"/>
      <c r="BN3" s="80"/>
      <c r="BO3" s="80" t="s">
        <v>7</v>
      </c>
      <c r="BP3" s="80"/>
      <c r="BQ3" s="80"/>
      <c r="BR3" s="80" t="s">
        <v>8</v>
      </c>
      <c r="BS3" s="80"/>
      <c r="BT3" s="80"/>
      <c r="BU3" s="80" t="s">
        <v>9</v>
      </c>
      <c r="BV3" s="80"/>
      <c r="BW3" s="80"/>
      <c r="BX3" s="80" t="s">
        <v>10</v>
      </c>
      <c r="BY3" s="80"/>
      <c r="BZ3" s="80"/>
      <c r="CA3" s="80" t="s">
        <v>70</v>
      </c>
      <c r="CB3" s="80"/>
      <c r="CC3" s="80"/>
      <c r="CD3" s="80"/>
      <c r="CE3" s="80" t="s">
        <v>71</v>
      </c>
      <c r="CF3" s="80"/>
      <c r="CG3" s="80"/>
      <c r="CH3" s="73" t="s">
        <v>75</v>
      </c>
      <c r="CI3" s="73" t="s">
        <v>76</v>
      </c>
      <c r="CJ3" s="81" t="s">
        <v>77</v>
      </c>
      <c r="CK3" s="80" t="s">
        <v>12</v>
      </c>
      <c r="CL3" s="80"/>
      <c r="CM3" s="80"/>
      <c r="CN3" s="80"/>
      <c r="CO3" s="80"/>
      <c r="CP3" s="80" t="s">
        <v>6</v>
      </c>
      <c r="CQ3" s="80"/>
      <c r="CR3" s="80"/>
      <c r="CS3" s="80" t="s">
        <v>7</v>
      </c>
      <c r="CT3" s="80"/>
      <c r="CU3" s="80"/>
      <c r="CV3" s="80" t="s">
        <v>8</v>
      </c>
      <c r="CW3" s="80"/>
      <c r="CX3" s="80"/>
      <c r="CY3" s="80" t="s">
        <v>9</v>
      </c>
      <c r="CZ3" s="80"/>
      <c r="DA3" s="80"/>
      <c r="DB3" s="80" t="s">
        <v>10</v>
      </c>
      <c r="DC3" s="80"/>
      <c r="DD3" s="80"/>
      <c r="DE3" s="80" t="s">
        <v>70</v>
      </c>
      <c r="DF3" s="80"/>
      <c r="DG3" s="80"/>
      <c r="DH3" s="80" t="s">
        <v>71</v>
      </c>
      <c r="DI3" s="80"/>
      <c r="DJ3" s="80"/>
      <c r="DK3" s="73" t="s">
        <v>75</v>
      </c>
      <c r="DL3" s="73" t="s">
        <v>76</v>
      </c>
      <c r="DM3" s="81" t="s">
        <v>77</v>
      </c>
      <c r="DN3" s="80" t="s">
        <v>12</v>
      </c>
      <c r="DO3" s="80"/>
      <c r="DP3" s="80"/>
      <c r="DQ3" s="80"/>
      <c r="DR3" s="80"/>
      <c r="DS3" s="80" t="s">
        <v>6</v>
      </c>
      <c r="DT3" s="80"/>
      <c r="DU3" s="80"/>
      <c r="DV3" s="80" t="s">
        <v>7</v>
      </c>
      <c r="DW3" s="80"/>
      <c r="DX3" s="80"/>
      <c r="DY3" s="80" t="s">
        <v>8</v>
      </c>
      <c r="DZ3" s="80"/>
      <c r="EA3" s="80"/>
      <c r="EB3" s="80" t="s">
        <v>9</v>
      </c>
      <c r="EC3" s="80"/>
      <c r="ED3" s="80"/>
      <c r="EE3" s="80" t="s">
        <v>10</v>
      </c>
      <c r="EF3" s="80"/>
      <c r="EG3" s="80"/>
      <c r="EH3" s="80" t="s">
        <v>70</v>
      </c>
      <c r="EI3" s="80"/>
      <c r="EJ3" s="80"/>
      <c r="EK3" s="80" t="s">
        <v>71</v>
      </c>
      <c r="EL3" s="80"/>
      <c r="EM3" s="80"/>
      <c r="EN3" s="73" t="s">
        <v>75</v>
      </c>
      <c r="EO3" s="73" t="s">
        <v>76</v>
      </c>
      <c r="EP3" s="81" t="s">
        <v>77</v>
      </c>
      <c r="EQ3" s="80" t="s">
        <v>12</v>
      </c>
      <c r="ER3" s="80"/>
      <c r="ES3" s="80"/>
      <c r="ET3" s="80"/>
      <c r="EU3" s="80"/>
      <c r="EV3" s="80" t="s">
        <v>6</v>
      </c>
      <c r="EW3" s="80"/>
      <c r="EX3" s="80"/>
      <c r="EY3" s="80" t="s">
        <v>7</v>
      </c>
      <c r="EZ3" s="80"/>
      <c r="FA3" s="80"/>
      <c r="FB3" s="80" t="s">
        <v>8</v>
      </c>
      <c r="FC3" s="80"/>
      <c r="FD3" s="80"/>
      <c r="FE3" s="80" t="s">
        <v>9</v>
      </c>
      <c r="FF3" s="80"/>
      <c r="FG3" s="80"/>
      <c r="FH3" s="80" t="s">
        <v>10</v>
      </c>
      <c r="FI3" s="80"/>
      <c r="FJ3" s="80"/>
      <c r="FK3" s="80" t="s">
        <v>70</v>
      </c>
      <c r="FL3" s="80"/>
      <c r="FM3" s="80"/>
      <c r="FN3" s="80" t="s">
        <v>71</v>
      </c>
      <c r="FO3" s="80"/>
      <c r="FP3" s="80"/>
      <c r="FQ3" s="73" t="s">
        <v>75</v>
      </c>
      <c r="FR3" s="73" t="s">
        <v>76</v>
      </c>
      <c r="FS3" s="81" t="s">
        <v>77</v>
      </c>
      <c r="FT3" s="80" t="s">
        <v>12</v>
      </c>
      <c r="FU3" s="80"/>
      <c r="FV3" s="80"/>
      <c r="FW3" s="80"/>
      <c r="FX3" s="80"/>
      <c r="FY3" s="80" t="s">
        <v>6</v>
      </c>
      <c r="FZ3" s="80"/>
      <c r="GA3" s="80"/>
      <c r="GB3" s="80" t="s">
        <v>7</v>
      </c>
      <c r="GC3" s="80"/>
      <c r="GD3" s="80"/>
      <c r="GE3" s="80" t="s">
        <v>8</v>
      </c>
      <c r="GF3" s="80"/>
      <c r="GG3" s="80"/>
      <c r="GH3" s="80" t="s">
        <v>9</v>
      </c>
      <c r="GI3" s="80"/>
      <c r="GJ3" s="80"/>
      <c r="GK3" s="80" t="s">
        <v>10</v>
      </c>
      <c r="GL3" s="80"/>
      <c r="GM3" s="80"/>
      <c r="GN3" s="80" t="s">
        <v>70</v>
      </c>
      <c r="GO3" s="80"/>
      <c r="GP3" s="80"/>
      <c r="GQ3" s="80" t="s">
        <v>71</v>
      </c>
      <c r="GR3" s="80"/>
      <c r="GS3" s="80"/>
      <c r="GT3" s="73" t="s">
        <v>75</v>
      </c>
      <c r="GU3" s="73" t="s">
        <v>76</v>
      </c>
      <c r="GV3" s="81" t="s">
        <v>77</v>
      </c>
      <c r="GW3" s="80" t="s">
        <v>12</v>
      </c>
      <c r="GX3" s="80"/>
      <c r="GY3" s="80"/>
      <c r="GZ3" s="80"/>
      <c r="HA3" s="80"/>
      <c r="HB3" s="80" t="s">
        <v>6</v>
      </c>
      <c r="HC3" s="80"/>
      <c r="HD3" s="80"/>
      <c r="HE3" s="80" t="s">
        <v>7</v>
      </c>
      <c r="HF3" s="80"/>
      <c r="HG3" s="80"/>
      <c r="HH3" s="80" t="s">
        <v>8</v>
      </c>
      <c r="HI3" s="80"/>
      <c r="HJ3" s="80"/>
      <c r="HK3" s="80" t="s">
        <v>9</v>
      </c>
      <c r="HL3" s="80"/>
      <c r="HM3" s="80"/>
      <c r="HN3" s="80" t="s">
        <v>10</v>
      </c>
      <c r="HO3" s="80"/>
      <c r="HP3" s="80"/>
      <c r="HQ3" s="80" t="s">
        <v>70</v>
      </c>
      <c r="HR3" s="80"/>
      <c r="HS3" s="80"/>
      <c r="HT3" s="80" t="s">
        <v>71</v>
      </c>
      <c r="HU3" s="80"/>
      <c r="HV3" s="80"/>
      <c r="HW3" s="73" t="s">
        <v>75</v>
      </c>
      <c r="HX3" s="73" t="s">
        <v>76</v>
      </c>
      <c r="HY3" s="81" t="s">
        <v>77</v>
      </c>
      <c r="HZ3" s="80" t="s">
        <v>12</v>
      </c>
      <c r="IA3" s="80"/>
      <c r="IB3" s="80"/>
      <c r="IC3" s="80"/>
      <c r="ID3" s="80"/>
    </row>
    <row r="4" spans="1:238" ht="60" x14ac:dyDescent="0.25">
      <c r="A4" s="80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5" t="s">
        <v>6</v>
      </c>
      <c r="R4" s="75" t="s">
        <v>8</v>
      </c>
      <c r="S4" s="75" t="s">
        <v>32</v>
      </c>
      <c r="T4" s="75" t="s">
        <v>7</v>
      </c>
      <c r="U4" s="75" t="s">
        <v>9</v>
      </c>
      <c r="V4" s="75" t="s">
        <v>72</v>
      </c>
      <c r="W4" s="75" t="s">
        <v>73</v>
      </c>
      <c r="X4" s="75" t="s">
        <v>74</v>
      </c>
      <c r="Y4" s="76"/>
      <c r="Z4" s="75" t="s">
        <v>82</v>
      </c>
      <c r="AA4" s="80"/>
      <c r="AB4" s="75" t="s">
        <v>78</v>
      </c>
      <c r="AC4" s="75" t="s">
        <v>79</v>
      </c>
      <c r="AD4" s="75" t="s">
        <v>80</v>
      </c>
      <c r="AE4" s="75" t="s">
        <v>70</v>
      </c>
      <c r="AF4" s="75" t="s">
        <v>81</v>
      </c>
      <c r="AG4" s="74" t="s">
        <v>67</v>
      </c>
      <c r="AH4" s="75" t="s">
        <v>68</v>
      </c>
      <c r="AI4" s="75" t="s">
        <v>69</v>
      </c>
      <c r="AJ4" s="74" t="s">
        <v>67</v>
      </c>
      <c r="AK4" s="75" t="s">
        <v>68</v>
      </c>
      <c r="AL4" s="75" t="s">
        <v>69</v>
      </c>
      <c r="AM4" s="74" t="s">
        <v>67</v>
      </c>
      <c r="AN4" s="75" t="s">
        <v>68</v>
      </c>
      <c r="AO4" s="75" t="s">
        <v>69</v>
      </c>
      <c r="AP4" s="74" t="s">
        <v>67</v>
      </c>
      <c r="AQ4" s="75" t="s">
        <v>68</v>
      </c>
      <c r="AR4" s="75" t="s">
        <v>69</v>
      </c>
      <c r="AS4" s="74" t="s">
        <v>67</v>
      </c>
      <c r="AT4" s="75" t="s">
        <v>68</v>
      </c>
      <c r="AU4" s="75" t="s">
        <v>69</v>
      </c>
      <c r="AV4" s="75" t="s">
        <v>6</v>
      </c>
      <c r="AW4" s="75" t="s">
        <v>98</v>
      </c>
      <c r="AX4" s="75" t="s">
        <v>32</v>
      </c>
      <c r="AY4" s="75" t="s">
        <v>7</v>
      </c>
      <c r="AZ4" s="75" t="s">
        <v>9</v>
      </c>
      <c r="BA4" s="75" t="s">
        <v>72</v>
      </c>
      <c r="BB4" s="75" t="s">
        <v>73</v>
      </c>
      <c r="BC4" s="75" t="s">
        <v>74</v>
      </c>
      <c r="BD4" s="76"/>
      <c r="BE4" s="75" t="s">
        <v>82</v>
      </c>
      <c r="BF4" s="80"/>
      <c r="BG4" s="75" t="s">
        <v>78</v>
      </c>
      <c r="BH4" s="75" t="s">
        <v>79</v>
      </c>
      <c r="BI4" s="75" t="s">
        <v>80</v>
      </c>
      <c r="BJ4" s="75" t="s">
        <v>70</v>
      </c>
      <c r="BK4" s="75" t="s">
        <v>81</v>
      </c>
      <c r="BL4" s="74" t="s">
        <v>67</v>
      </c>
      <c r="BM4" s="75" t="s">
        <v>68</v>
      </c>
      <c r="BN4" s="75" t="s">
        <v>69</v>
      </c>
      <c r="BO4" s="74" t="s">
        <v>67</v>
      </c>
      <c r="BP4" s="75" t="s">
        <v>68</v>
      </c>
      <c r="BQ4" s="75" t="s">
        <v>69</v>
      </c>
      <c r="BR4" s="74" t="s">
        <v>67</v>
      </c>
      <c r="BS4" s="75" t="s">
        <v>68</v>
      </c>
      <c r="BT4" s="75" t="s">
        <v>69</v>
      </c>
      <c r="BU4" s="74" t="s">
        <v>67</v>
      </c>
      <c r="BV4" s="75" t="s">
        <v>68</v>
      </c>
      <c r="BW4" s="75" t="s">
        <v>69</v>
      </c>
      <c r="BX4" s="74" t="s">
        <v>67</v>
      </c>
      <c r="BY4" s="75" t="s">
        <v>68</v>
      </c>
      <c r="BZ4" s="75" t="s">
        <v>69</v>
      </c>
      <c r="CA4" s="75" t="s">
        <v>6</v>
      </c>
      <c r="CB4" s="75" t="s">
        <v>31</v>
      </c>
      <c r="CC4" s="75" t="s">
        <v>7</v>
      </c>
      <c r="CD4" s="75" t="s">
        <v>9</v>
      </c>
      <c r="CE4" s="75" t="s">
        <v>72</v>
      </c>
      <c r="CF4" s="75" t="s">
        <v>73</v>
      </c>
      <c r="CG4" s="75" t="s">
        <v>74</v>
      </c>
      <c r="CH4" s="76" t="s">
        <v>95</v>
      </c>
      <c r="CI4" s="75" t="s">
        <v>82</v>
      </c>
      <c r="CJ4" s="80"/>
      <c r="CK4" s="75" t="s">
        <v>78</v>
      </c>
      <c r="CL4" s="75" t="s">
        <v>79</v>
      </c>
      <c r="CM4" s="75" t="s">
        <v>80</v>
      </c>
      <c r="CN4" s="75" t="s">
        <v>70</v>
      </c>
      <c r="CO4" s="75" t="s">
        <v>81</v>
      </c>
      <c r="CP4" s="74" t="s">
        <v>67</v>
      </c>
      <c r="CQ4" s="75" t="s">
        <v>68</v>
      </c>
      <c r="CR4" s="75" t="s">
        <v>69</v>
      </c>
      <c r="CS4" s="74" t="s">
        <v>67</v>
      </c>
      <c r="CT4" s="75" t="s">
        <v>68</v>
      </c>
      <c r="CU4" s="75" t="s">
        <v>69</v>
      </c>
      <c r="CV4" s="74" t="s">
        <v>67</v>
      </c>
      <c r="CW4" s="75" t="s">
        <v>68</v>
      </c>
      <c r="CX4" s="75" t="s">
        <v>69</v>
      </c>
      <c r="CY4" s="74" t="s">
        <v>67</v>
      </c>
      <c r="CZ4" s="75" t="s">
        <v>68</v>
      </c>
      <c r="DA4" s="75" t="s">
        <v>69</v>
      </c>
      <c r="DB4" s="74" t="s">
        <v>67</v>
      </c>
      <c r="DC4" s="75" t="s">
        <v>68</v>
      </c>
      <c r="DD4" s="75" t="s">
        <v>69</v>
      </c>
      <c r="DE4" s="75" t="s">
        <v>10</v>
      </c>
      <c r="DF4" s="75" t="s">
        <v>30</v>
      </c>
      <c r="DG4" s="75" t="s">
        <v>9</v>
      </c>
      <c r="DH4" s="75" t="s">
        <v>72</v>
      </c>
      <c r="DI4" s="75" t="s">
        <v>73</v>
      </c>
      <c r="DJ4" s="75" t="s">
        <v>74</v>
      </c>
      <c r="DK4" s="76"/>
      <c r="DL4" s="75" t="s">
        <v>97</v>
      </c>
      <c r="DM4" s="80"/>
      <c r="DN4" s="75" t="s">
        <v>78</v>
      </c>
      <c r="DO4" s="75" t="s">
        <v>79</v>
      </c>
      <c r="DP4" s="75" t="s">
        <v>80</v>
      </c>
      <c r="DQ4" s="75" t="s">
        <v>70</v>
      </c>
      <c r="DR4" s="75" t="s">
        <v>81</v>
      </c>
      <c r="DS4" s="74" t="s">
        <v>67</v>
      </c>
      <c r="DT4" s="75" t="s">
        <v>68</v>
      </c>
      <c r="DU4" s="75" t="s">
        <v>69</v>
      </c>
      <c r="DV4" s="74" t="s">
        <v>67</v>
      </c>
      <c r="DW4" s="75" t="s">
        <v>68</v>
      </c>
      <c r="DX4" s="75" t="s">
        <v>69</v>
      </c>
      <c r="DY4" s="74" t="s">
        <v>67</v>
      </c>
      <c r="DZ4" s="75" t="s">
        <v>68</v>
      </c>
      <c r="EA4" s="75" t="s">
        <v>69</v>
      </c>
      <c r="EB4" s="74" t="s">
        <v>67</v>
      </c>
      <c r="EC4" s="75" t="s">
        <v>68</v>
      </c>
      <c r="ED4" s="75" t="s">
        <v>69</v>
      </c>
      <c r="EE4" s="74" t="s">
        <v>67</v>
      </c>
      <c r="EF4" s="75" t="s">
        <v>68</v>
      </c>
      <c r="EG4" s="75" t="s">
        <v>69</v>
      </c>
      <c r="EH4" s="75" t="s">
        <v>6</v>
      </c>
      <c r="EI4" s="75" t="s">
        <v>7</v>
      </c>
      <c r="EJ4" s="75" t="s">
        <v>9</v>
      </c>
      <c r="EK4" s="75" t="s">
        <v>72</v>
      </c>
      <c r="EL4" s="75" t="s">
        <v>73</v>
      </c>
      <c r="EM4" s="75" t="s">
        <v>74</v>
      </c>
      <c r="EN4" s="76"/>
      <c r="EO4" s="75" t="s">
        <v>82</v>
      </c>
      <c r="EP4" s="80"/>
      <c r="EQ4" s="75" t="s">
        <v>78</v>
      </c>
      <c r="ER4" s="75" t="s">
        <v>79</v>
      </c>
      <c r="ES4" s="75" t="s">
        <v>80</v>
      </c>
      <c r="ET4" s="75" t="s">
        <v>70</v>
      </c>
      <c r="EU4" s="75" t="s">
        <v>81</v>
      </c>
      <c r="EV4" s="74" t="s">
        <v>67</v>
      </c>
      <c r="EW4" s="75" t="s">
        <v>68</v>
      </c>
      <c r="EX4" s="75" t="s">
        <v>69</v>
      </c>
      <c r="EY4" s="74" t="s">
        <v>67</v>
      </c>
      <c r="EZ4" s="75" t="s">
        <v>68</v>
      </c>
      <c r="FA4" s="75" t="s">
        <v>69</v>
      </c>
      <c r="FB4" s="74" t="s">
        <v>67</v>
      </c>
      <c r="FC4" s="75" t="s">
        <v>68</v>
      </c>
      <c r="FD4" s="75" t="s">
        <v>69</v>
      </c>
      <c r="FE4" s="74" t="s">
        <v>67</v>
      </c>
      <c r="FF4" s="75" t="s">
        <v>68</v>
      </c>
      <c r="FG4" s="75" t="s">
        <v>69</v>
      </c>
      <c r="FH4" s="74" t="s">
        <v>67</v>
      </c>
      <c r="FI4" s="75" t="s">
        <v>68</v>
      </c>
      <c r="FJ4" s="75" t="s">
        <v>69</v>
      </c>
      <c r="FK4" s="75" t="s">
        <v>6</v>
      </c>
      <c r="FL4" s="75" t="s">
        <v>7</v>
      </c>
      <c r="FM4" s="75" t="s">
        <v>9</v>
      </c>
      <c r="FN4" s="75" t="s">
        <v>72</v>
      </c>
      <c r="FO4" s="75" t="s">
        <v>73</v>
      </c>
      <c r="FP4" s="75" t="s">
        <v>74</v>
      </c>
      <c r="FQ4" s="76"/>
      <c r="FR4" s="75" t="s">
        <v>82</v>
      </c>
      <c r="FS4" s="80"/>
      <c r="FT4" s="75" t="s">
        <v>78</v>
      </c>
      <c r="FU4" s="75" t="s">
        <v>79</v>
      </c>
      <c r="FV4" s="75" t="s">
        <v>80</v>
      </c>
      <c r="FW4" s="75" t="s">
        <v>70</v>
      </c>
      <c r="FX4" s="75" t="s">
        <v>81</v>
      </c>
      <c r="FY4" s="74" t="s">
        <v>67</v>
      </c>
      <c r="FZ4" s="75" t="s">
        <v>68</v>
      </c>
      <c r="GA4" s="75" t="s">
        <v>69</v>
      </c>
      <c r="GB4" s="74" t="s">
        <v>67</v>
      </c>
      <c r="GC4" s="75" t="s">
        <v>68</v>
      </c>
      <c r="GD4" s="75" t="s">
        <v>69</v>
      </c>
      <c r="GE4" s="74" t="s">
        <v>67</v>
      </c>
      <c r="GF4" s="75" t="s">
        <v>68</v>
      </c>
      <c r="GG4" s="75" t="s">
        <v>69</v>
      </c>
      <c r="GH4" s="74" t="s">
        <v>67</v>
      </c>
      <c r="GI4" s="75" t="s">
        <v>68</v>
      </c>
      <c r="GJ4" s="75" t="s">
        <v>69</v>
      </c>
      <c r="GK4" s="74" t="s">
        <v>67</v>
      </c>
      <c r="GL4" s="75" t="s">
        <v>68</v>
      </c>
      <c r="GM4" s="75" t="s">
        <v>69</v>
      </c>
      <c r="GN4" s="75" t="s">
        <v>6</v>
      </c>
      <c r="GO4" s="75" t="s">
        <v>7</v>
      </c>
      <c r="GP4" s="75" t="s">
        <v>9</v>
      </c>
      <c r="GQ4" s="75" t="s">
        <v>72</v>
      </c>
      <c r="GR4" s="75" t="s">
        <v>73</v>
      </c>
      <c r="GS4" s="75" t="s">
        <v>74</v>
      </c>
      <c r="GT4" s="76"/>
      <c r="GU4" s="75" t="s">
        <v>82</v>
      </c>
      <c r="GV4" s="80"/>
      <c r="GW4" s="75" t="s">
        <v>78</v>
      </c>
      <c r="GX4" s="75" t="s">
        <v>79</v>
      </c>
      <c r="GY4" s="75" t="s">
        <v>80</v>
      </c>
      <c r="GZ4" s="75" t="s">
        <v>70</v>
      </c>
      <c r="HA4" s="75" t="s">
        <v>81</v>
      </c>
      <c r="HB4" s="74" t="s">
        <v>67</v>
      </c>
      <c r="HC4" s="75" t="s">
        <v>68</v>
      </c>
      <c r="HD4" s="75" t="s">
        <v>69</v>
      </c>
      <c r="HE4" s="74" t="s">
        <v>67</v>
      </c>
      <c r="HF4" s="75" t="s">
        <v>68</v>
      </c>
      <c r="HG4" s="75" t="s">
        <v>69</v>
      </c>
      <c r="HH4" s="74" t="s">
        <v>67</v>
      </c>
      <c r="HI4" s="75" t="s">
        <v>68</v>
      </c>
      <c r="HJ4" s="75" t="s">
        <v>69</v>
      </c>
      <c r="HK4" s="74" t="s">
        <v>67</v>
      </c>
      <c r="HL4" s="75" t="s">
        <v>68</v>
      </c>
      <c r="HM4" s="75" t="s">
        <v>69</v>
      </c>
      <c r="HN4" s="74" t="s">
        <v>67</v>
      </c>
      <c r="HO4" s="75" t="s">
        <v>68</v>
      </c>
      <c r="HP4" s="75" t="s">
        <v>69</v>
      </c>
      <c r="HQ4" s="75" t="s">
        <v>6</v>
      </c>
      <c r="HR4" s="75" t="s">
        <v>7</v>
      </c>
      <c r="HS4" s="75" t="s">
        <v>9</v>
      </c>
      <c r="HT4" s="75" t="s">
        <v>72</v>
      </c>
      <c r="HU4" s="75" t="s">
        <v>73</v>
      </c>
      <c r="HV4" s="75" t="s">
        <v>74</v>
      </c>
      <c r="HW4" s="76"/>
      <c r="HX4" s="75" t="s">
        <v>82</v>
      </c>
      <c r="HY4" s="80"/>
      <c r="HZ4" s="75" t="s">
        <v>78</v>
      </c>
      <c r="IA4" s="75" t="s">
        <v>79</v>
      </c>
      <c r="IB4" s="75" t="s">
        <v>80</v>
      </c>
      <c r="IC4" s="75" t="s">
        <v>70</v>
      </c>
      <c r="ID4" s="75" t="s">
        <v>81</v>
      </c>
    </row>
    <row r="5" spans="1:238" x14ac:dyDescent="0.25">
      <c r="A5" s="73" t="s">
        <v>63</v>
      </c>
      <c r="B5" s="63">
        <v>16</v>
      </c>
      <c r="C5" s="63">
        <v>9</v>
      </c>
      <c r="D5" s="63">
        <v>1</v>
      </c>
      <c r="E5" s="63">
        <v>7</v>
      </c>
      <c r="F5" s="63">
        <v>15</v>
      </c>
      <c r="G5" s="63">
        <v>11</v>
      </c>
      <c r="H5" s="63">
        <v>2</v>
      </c>
      <c r="I5" s="63">
        <v>4</v>
      </c>
      <c r="J5" s="63">
        <v>18</v>
      </c>
      <c r="K5" s="63">
        <v>7</v>
      </c>
      <c r="L5" s="63">
        <v>7</v>
      </c>
      <c r="M5" s="63">
        <v>5</v>
      </c>
      <c r="N5" s="63">
        <v>4</v>
      </c>
      <c r="O5" s="63">
        <v>1</v>
      </c>
      <c r="P5" s="63">
        <v>1</v>
      </c>
      <c r="Q5" s="63">
        <v>7</v>
      </c>
      <c r="R5" s="63">
        <v>0</v>
      </c>
      <c r="S5" s="63">
        <v>0</v>
      </c>
      <c r="T5" s="63">
        <v>29</v>
      </c>
      <c r="U5" s="63">
        <v>0</v>
      </c>
      <c r="V5" s="63">
        <v>26</v>
      </c>
      <c r="W5" s="63">
        <v>10</v>
      </c>
      <c r="X5" s="63">
        <v>0</v>
      </c>
      <c r="Y5" s="63">
        <v>0</v>
      </c>
      <c r="Z5" s="63">
        <v>36</v>
      </c>
      <c r="AA5" s="63">
        <v>0</v>
      </c>
      <c r="AB5" s="63">
        <f t="shared" ref="AB5:AD6" si="0">B5+E5+H5+K5+N5</f>
        <v>36</v>
      </c>
      <c r="AC5" s="63">
        <f t="shared" si="0"/>
        <v>36</v>
      </c>
      <c r="AD5" s="63">
        <f t="shared" si="0"/>
        <v>36</v>
      </c>
      <c r="AE5" s="63">
        <f>Q5+T5+U5</f>
        <v>36</v>
      </c>
      <c r="AF5" s="63">
        <f>V5+W5+X5</f>
        <v>36</v>
      </c>
      <c r="AG5" s="66">
        <v>16</v>
      </c>
      <c r="AH5" s="66">
        <v>9</v>
      </c>
      <c r="AI5" s="66" t="s">
        <v>42</v>
      </c>
      <c r="AJ5" s="66">
        <v>7</v>
      </c>
      <c r="AK5" s="66">
        <v>14</v>
      </c>
      <c r="AL5" s="66" t="s">
        <v>42</v>
      </c>
      <c r="AM5" s="66">
        <v>2</v>
      </c>
      <c r="AN5" s="66">
        <v>4</v>
      </c>
      <c r="AO5" s="66" t="s">
        <v>42</v>
      </c>
      <c r="AP5" s="66">
        <v>6</v>
      </c>
      <c r="AQ5" s="66">
        <v>7</v>
      </c>
      <c r="AR5" s="66" t="s">
        <v>42</v>
      </c>
      <c r="AS5" s="66">
        <v>4</v>
      </c>
      <c r="AT5" s="66">
        <v>1</v>
      </c>
      <c r="AU5" s="66" t="s">
        <v>42</v>
      </c>
      <c r="AV5" s="66">
        <v>7</v>
      </c>
      <c r="AW5" s="66">
        <v>0</v>
      </c>
      <c r="AX5" s="66">
        <v>0</v>
      </c>
      <c r="AY5" s="66">
        <v>28</v>
      </c>
      <c r="AZ5" s="66">
        <v>0</v>
      </c>
      <c r="BA5" s="66">
        <v>25</v>
      </c>
      <c r="BB5" s="66">
        <v>10</v>
      </c>
      <c r="BC5" s="66" t="s">
        <v>42</v>
      </c>
      <c r="BD5" s="66" t="s">
        <v>42</v>
      </c>
      <c r="BE5" s="66">
        <v>25</v>
      </c>
      <c r="BF5" s="66" t="s">
        <v>42</v>
      </c>
      <c r="BG5" s="66">
        <f>(AG5+AJ5+AM5+AP5+AS5)</f>
        <v>35</v>
      </c>
      <c r="BH5" s="66">
        <f>(AH5+AK5+AN5+AQ5+AT5)</f>
        <v>35</v>
      </c>
      <c r="BI5" s="66" t="s">
        <v>42</v>
      </c>
      <c r="BJ5" s="66">
        <f>SUM(AV5:AZ5)</f>
        <v>35</v>
      </c>
      <c r="BK5" s="66">
        <f>(BA5+BB5)</f>
        <v>35</v>
      </c>
      <c r="BL5" s="65">
        <v>14</v>
      </c>
      <c r="BM5" s="65" t="s">
        <v>42</v>
      </c>
      <c r="BN5" s="65">
        <v>0</v>
      </c>
      <c r="BO5" s="65">
        <v>7</v>
      </c>
      <c r="BP5" s="65" t="s">
        <v>42</v>
      </c>
      <c r="BQ5" s="65">
        <v>10</v>
      </c>
      <c r="BR5" s="65">
        <v>2</v>
      </c>
      <c r="BS5" s="65" t="s">
        <v>42</v>
      </c>
      <c r="BT5" s="65">
        <v>18</v>
      </c>
      <c r="BU5" s="65">
        <v>6</v>
      </c>
      <c r="BV5" s="65" t="s">
        <v>42</v>
      </c>
      <c r="BW5" s="65">
        <v>4</v>
      </c>
      <c r="BX5" s="65">
        <v>4</v>
      </c>
      <c r="BY5" s="65" t="s">
        <v>42</v>
      </c>
      <c r="BZ5" s="65">
        <v>1</v>
      </c>
      <c r="CA5" s="65">
        <v>0</v>
      </c>
      <c r="CB5" s="65">
        <v>33</v>
      </c>
      <c r="CC5" s="65">
        <v>0</v>
      </c>
      <c r="CD5" s="65">
        <v>0</v>
      </c>
      <c r="CE5" s="65" t="s">
        <v>42</v>
      </c>
      <c r="CF5" s="65" t="s">
        <v>42</v>
      </c>
      <c r="CG5" s="65">
        <v>33</v>
      </c>
      <c r="CH5" s="65">
        <v>33</v>
      </c>
      <c r="CI5" s="65" t="s">
        <v>42</v>
      </c>
      <c r="CJ5" s="65" t="s">
        <v>42</v>
      </c>
      <c r="CK5" s="65">
        <f>BL5+BO5+BR5+BU5+BX5</f>
        <v>33</v>
      </c>
      <c r="CL5" s="65" t="s">
        <v>42</v>
      </c>
      <c r="CM5" s="65">
        <f>BN5+BQ5+BT5+BW5+BZ5</f>
        <v>33</v>
      </c>
      <c r="CN5" s="65">
        <v>33</v>
      </c>
      <c r="CO5" s="65">
        <v>33</v>
      </c>
      <c r="CP5" s="68">
        <v>13</v>
      </c>
      <c r="CQ5" s="68">
        <v>9</v>
      </c>
      <c r="CR5" s="68" t="s">
        <v>42</v>
      </c>
      <c r="CS5" s="68">
        <v>7</v>
      </c>
      <c r="CT5" s="68">
        <v>12</v>
      </c>
      <c r="CU5" s="68" t="s">
        <v>42</v>
      </c>
      <c r="CV5" s="68">
        <v>2</v>
      </c>
      <c r="CW5" s="68">
        <v>4</v>
      </c>
      <c r="CX5" s="68" t="s">
        <v>42</v>
      </c>
      <c r="CY5" s="68">
        <v>6</v>
      </c>
      <c r="CZ5" s="68">
        <v>6</v>
      </c>
      <c r="DA5" s="68" t="s">
        <v>42</v>
      </c>
      <c r="DB5" s="68">
        <v>4</v>
      </c>
      <c r="DC5" s="68">
        <v>1</v>
      </c>
      <c r="DD5" s="68" t="s">
        <v>42</v>
      </c>
      <c r="DE5" s="68">
        <v>1</v>
      </c>
      <c r="DF5" s="68">
        <v>31</v>
      </c>
      <c r="DG5" s="68" t="s">
        <v>42</v>
      </c>
      <c r="DH5" s="68" t="s">
        <v>42</v>
      </c>
      <c r="DI5" s="68" t="s">
        <v>42</v>
      </c>
      <c r="DJ5" s="68" t="s">
        <v>42</v>
      </c>
      <c r="DK5" s="68" t="s">
        <v>42</v>
      </c>
      <c r="DL5" s="68">
        <v>32</v>
      </c>
      <c r="DM5" s="68" t="s">
        <v>42</v>
      </c>
      <c r="DN5" s="68">
        <f>(CP5+CS5+CV5+CY5+DB5)</f>
        <v>32</v>
      </c>
      <c r="DO5" s="68">
        <f>(CQ5+CT5+CW5+CZ5+DC5)</f>
        <v>32</v>
      </c>
      <c r="DP5" s="68" t="s">
        <v>42</v>
      </c>
      <c r="DQ5" s="68">
        <f>(DE5+DF5)</f>
        <v>32</v>
      </c>
      <c r="DR5" s="68" t="s">
        <v>42</v>
      </c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</row>
    <row r="6" spans="1:238" x14ac:dyDescent="0.25">
      <c r="A6" s="73" t="s">
        <v>64</v>
      </c>
      <c r="B6" s="63">
        <v>14</v>
      </c>
      <c r="C6" s="63">
        <v>10</v>
      </c>
      <c r="D6" s="63">
        <v>6</v>
      </c>
      <c r="E6" s="63">
        <v>6</v>
      </c>
      <c r="F6" s="63">
        <v>9</v>
      </c>
      <c r="G6" s="63">
        <v>15</v>
      </c>
      <c r="H6" s="63">
        <v>7</v>
      </c>
      <c r="I6" s="63">
        <v>0</v>
      </c>
      <c r="J6" s="63">
        <v>7</v>
      </c>
      <c r="K6" s="63">
        <v>4</v>
      </c>
      <c r="L6" s="63">
        <v>18</v>
      </c>
      <c r="M6" s="63">
        <v>9</v>
      </c>
      <c r="N6" s="63">
        <v>6</v>
      </c>
      <c r="O6" s="63">
        <v>0</v>
      </c>
      <c r="P6" s="63">
        <v>0</v>
      </c>
      <c r="Q6" s="63">
        <v>23</v>
      </c>
      <c r="R6" s="63">
        <v>7</v>
      </c>
      <c r="S6" s="63">
        <v>7</v>
      </c>
      <c r="T6" s="63">
        <v>0</v>
      </c>
      <c r="U6" s="63">
        <v>0</v>
      </c>
      <c r="V6" s="63">
        <v>30</v>
      </c>
      <c r="W6" s="63">
        <v>7</v>
      </c>
      <c r="X6" s="63">
        <v>0</v>
      </c>
      <c r="Y6" s="63">
        <v>0</v>
      </c>
      <c r="Z6" s="63">
        <v>37</v>
      </c>
      <c r="AA6" s="63">
        <v>0</v>
      </c>
      <c r="AB6" s="63">
        <f t="shared" si="0"/>
        <v>37</v>
      </c>
      <c r="AC6" s="63">
        <f t="shared" si="0"/>
        <v>37</v>
      </c>
      <c r="AD6" s="63">
        <f t="shared" si="0"/>
        <v>37</v>
      </c>
      <c r="AE6" s="63">
        <f>Q6+R6+S6</f>
        <v>37</v>
      </c>
      <c r="AF6" s="63">
        <f>V6+W6+X6</f>
        <v>37</v>
      </c>
      <c r="AG6" s="66">
        <v>14</v>
      </c>
      <c r="AH6" s="66">
        <v>10</v>
      </c>
      <c r="AI6" s="66" t="s">
        <v>42</v>
      </c>
      <c r="AJ6" s="66">
        <v>6</v>
      </c>
      <c r="AK6" s="66">
        <v>8</v>
      </c>
      <c r="AL6" s="66" t="s">
        <v>42</v>
      </c>
      <c r="AM6" s="66">
        <v>7</v>
      </c>
      <c r="AN6" s="66">
        <v>0</v>
      </c>
      <c r="AO6" s="66" t="s">
        <v>42</v>
      </c>
      <c r="AP6" s="66">
        <v>4</v>
      </c>
      <c r="AQ6" s="66">
        <v>18</v>
      </c>
      <c r="AR6" s="66" t="s">
        <v>42</v>
      </c>
      <c r="AS6" s="66">
        <v>6</v>
      </c>
      <c r="AT6" s="66">
        <v>1</v>
      </c>
      <c r="AU6" s="66" t="s">
        <v>42</v>
      </c>
      <c r="AV6" s="66">
        <v>23</v>
      </c>
      <c r="AW6" s="66">
        <v>7</v>
      </c>
      <c r="AX6" s="66">
        <v>7</v>
      </c>
      <c r="AY6" s="66">
        <v>0</v>
      </c>
      <c r="AZ6" s="66">
        <v>0</v>
      </c>
      <c r="BA6" s="66">
        <v>30</v>
      </c>
      <c r="BB6" s="66">
        <v>7</v>
      </c>
      <c r="BC6" s="66" t="s">
        <v>42</v>
      </c>
      <c r="BD6" s="66" t="s">
        <v>42</v>
      </c>
      <c r="BE6" s="66">
        <v>37</v>
      </c>
      <c r="BF6" s="66" t="s">
        <v>42</v>
      </c>
      <c r="BG6" s="66">
        <f t="shared" ref="BG6:BG13" si="1">(AG6+AJ6+AM6+AP6+AS6)</f>
        <v>37</v>
      </c>
      <c r="BH6" s="66">
        <f t="shared" ref="BH6:BH13" si="2">(AH6+AK6+AN6+AQ6+AT6)</f>
        <v>37</v>
      </c>
      <c r="BI6" s="66"/>
      <c r="BJ6" s="66">
        <f t="shared" ref="BJ6:BJ13" si="3">SUM(AV6:AZ6)</f>
        <v>37</v>
      </c>
      <c r="BK6" s="66">
        <f t="shared" ref="BK6:BK13" si="4">(BA6+BB6)</f>
        <v>37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</row>
    <row r="7" spans="1:238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>
        <f t="shared" si="1"/>
        <v>0</v>
      </c>
      <c r="BH7" s="66">
        <f t="shared" si="2"/>
        <v>0</v>
      </c>
      <c r="BI7" s="66"/>
      <c r="BJ7" s="66">
        <f t="shared" si="3"/>
        <v>0</v>
      </c>
      <c r="BK7" s="66">
        <f t="shared" si="4"/>
        <v>0</v>
      </c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</row>
    <row r="8" spans="1:238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>
        <f t="shared" si="1"/>
        <v>0</v>
      </c>
      <c r="BH8" s="66">
        <f t="shared" si="2"/>
        <v>0</v>
      </c>
      <c r="BI8" s="66"/>
      <c r="BJ8" s="66">
        <f t="shared" si="3"/>
        <v>0</v>
      </c>
      <c r="BK8" s="66">
        <f t="shared" si="4"/>
        <v>0</v>
      </c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</row>
    <row r="9" spans="1:238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>
        <f t="shared" si="1"/>
        <v>0</v>
      </c>
      <c r="BH9" s="66">
        <f t="shared" si="2"/>
        <v>0</v>
      </c>
      <c r="BI9" s="66"/>
      <c r="BJ9" s="66">
        <f t="shared" si="3"/>
        <v>0</v>
      </c>
      <c r="BK9" s="66">
        <f t="shared" si="4"/>
        <v>0</v>
      </c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</row>
    <row r="10" spans="1:238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>
        <f t="shared" si="1"/>
        <v>0</v>
      </c>
      <c r="BH10" s="66">
        <f t="shared" si="2"/>
        <v>0</v>
      </c>
      <c r="BI10" s="66"/>
      <c r="BJ10" s="66">
        <f t="shared" si="3"/>
        <v>0</v>
      </c>
      <c r="BK10" s="66">
        <f t="shared" si="4"/>
        <v>0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</row>
    <row r="11" spans="1:238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>
        <f t="shared" si="1"/>
        <v>0</v>
      </c>
      <c r="BH11" s="66">
        <f t="shared" si="2"/>
        <v>0</v>
      </c>
      <c r="BI11" s="66"/>
      <c r="BJ11" s="66">
        <f t="shared" si="3"/>
        <v>0</v>
      </c>
      <c r="BK11" s="66">
        <f t="shared" si="4"/>
        <v>0</v>
      </c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</row>
    <row r="12" spans="1:238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>
        <f t="shared" si="1"/>
        <v>0</v>
      </c>
      <c r="BH12" s="66">
        <f t="shared" si="2"/>
        <v>0</v>
      </c>
      <c r="BI12" s="66"/>
      <c r="BJ12" s="66">
        <f t="shared" si="3"/>
        <v>0</v>
      </c>
      <c r="BK12" s="66">
        <f t="shared" si="4"/>
        <v>0</v>
      </c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</row>
    <row r="13" spans="1:238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>
        <f t="shared" si="1"/>
        <v>0</v>
      </c>
      <c r="BH13" s="66">
        <f t="shared" si="2"/>
        <v>0</v>
      </c>
      <c r="BI13" s="66"/>
      <c r="BJ13" s="66">
        <f t="shared" si="3"/>
        <v>0</v>
      </c>
      <c r="BK13" s="66">
        <f t="shared" si="4"/>
        <v>0</v>
      </c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</row>
  </sheetData>
  <mergeCells count="82">
    <mergeCell ref="A2:AF2"/>
    <mergeCell ref="A3:A4"/>
    <mergeCell ref="B3:D3"/>
    <mergeCell ref="E3:G3"/>
    <mergeCell ref="H3:J3"/>
    <mergeCell ref="K3:M3"/>
    <mergeCell ref="N3:P3"/>
    <mergeCell ref="Q3:U3"/>
    <mergeCell ref="V3:X3"/>
    <mergeCell ref="AA3:AA4"/>
    <mergeCell ref="AB3:AF3"/>
    <mergeCell ref="AG3:AI3"/>
    <mergeCell ref="AJ3:AL3"/>
    <mergeCell ref="AG2:BK2"/>
    <mergeCell ref="BL3:BN3"/>
    <mergeCell ref="BO3:BQ3"/>
    <mergeCell ref="AM3:AO3"/>
    <mergeCell ref="BL2:CO2"/>
    <mergeCell ref="BR3:BT3"/>
    <mergeCell ref="BU3:BW3"/>
    <mergeCell ref="AP3:AR3"/>
    <mergeCell ref="AS3:AU3"/>
    <mergeCell ref="BA3:BC3"/>
    <mergeCell ref="BF3:BF4"/>
    <mergeCell ref="BG3:BK3"/>
    <mergeCell ref="AV3:AZ3"/>
    <mergeCell ref="DH3:DJ3"/>
    <mergeCell ref="BX3:BZ3"/>
    <mergeCell ref="CA3:CD3"/>
    <mergeCell ref="CE3:CG3"/>
    <mergeCell ref="CJ3:CJ4"/>
    <mergeCell ref="CK3:CO3"/>
    <mergeCell ref="CP3:CR3"/>
    <mergeCell ref="CS3:CU3"/>
    <mergeCell ref="CV3:CX3"/>
    <mergeCell ref="CY3:DA3"/>
    <mergeCell ref="DB3:DD3"/>
    <mergeCell ref="DE3:DG3"/>
    <mergeCell ref="EV3:EX3"/>
    <mergeCell ref="DM3:DM4"/>
    <mergeCell ref="DN3:DR3"/>
    <mergeCell ref="DS3:DU3"/>
    <mergeCell ref="DV3:DX3"/>
    <mergeCell ref="DY3:EA3"/>
    <mergeCell ref="EB3:ED3"/>
    <mergeCell ref="EE3:EG3"/>
    <mergeCell ref="EH3:EJ3"/>
    <mergeCell ref="EK3:EM3"/>
    <mergeCell ref="EP3:EP4"/>
    <mergeCell ref="EQ3:EU3"/>
    <mergeCell ref="DS2:EU2"/>
    <mergeCell ref="EV2:FX2"/>
    <mergeCell ref="FY2:HA2"/>
    <mergeCell ref="HT3:HV3"/>
    <mergeCell ref="GH3:GJ3"/>
    <mergeCell ref="EY3:FA3"/>
    <mergeCell ref="FB3:FD3"/>
    <mergeCell ref="FE3:FG3"/>
    <mergeCell ref="FH3:FJ3"/>
    <mergeCell ref="FK3:FM3"/>
    <mergeCell ref="FN3:FP3"/>
    <mergeCell ref="FS3:FS4"/>
    <mergeCell ref="FT3:FX3"/>
    <mergeCell ref="FY3:GA3"/>
    <mergeCell ref="GB3:GD3"/>
    <mergeCell ref="GE3:GG3"/>
    <mergeCell ref="HY3:HY4"/>
    <mergeCell ref="HZ3:ID3"/>
    <mergeCell ref="HB2:ID2"/>
    <mergeCell ref="A1:ID1"/>
    <mergeCell ref="HB3:HD3"/>
    <mergeCell ref="HE3:HG3"/>
    <mergeCell ref="HH3:HJ3"/>
    <mergeCell ref="HK3:HM3"/>
    <mergeCell ref="HN3:HP3"/>
    <mergeCell ref="HQ3:HS3"/>
    <mergeCell ref="GK3:GM3"/>
    <mergeCell ref="GN3:GP3"/>
    <mergeCell ref="GQ3:GS3"/>
    <mergeCell ref="GV3:GV4"/>
    <mergeCell ref="GW3:HA3"/>
    <mergeCell ref="CP2:D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</vt:lpstr>
      <vt:lpstr>Science</vt:lpstr>
      <vt:lpstr>NEP Arts</vt:lpstr>
      <vt:lpstr>NEP Science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sdwc rgp</cp:lastModifiedBy>
  <dcterms:created xsi:type="dcterms:W3CDTF">2023-04-13T03:53:19Z</dcterms:created>
  <dcterms:modified xsi:type="dcterms:W3CDTF">2026-05-05T06:36:51Z</dcterms:modified>
</cp:coreProperties>
</file>